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/>
  <mc:AlternateContent xmlns:mc="http://schemas.openxmlformats.org/markup-compatibility/2006">
    <mc:Choice Requires="x15">
      <x15ac:absPath xmlns:x15ac="http://schemas.microsoft.com/office/spreadsheetml/2010/11/ac" url="C:\Users\hovkri01\Desktop\Hayarpi\NEW\"/>
    </mc:Choice>
  </mc:AlternateContent>
  <xr:revisionPtr revIDLastSave="0" documentId="8_{53793988-D414-4ED9-BB5E-982F40FAF02B}" xr6:coauthVersionLast="36" xr6:coauthVersionMax="36" xr10:uidLastSave="{00000000-0000-0000-0000-000000000000}"/>
  <bookViews>
    <workbookView xWindow="-120" yWindow="-120" windowWidth="29040" windowHeight="15840" xr2:uid="{2D43F331-6D19-4DFE-92C2-902FB2F382FC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14" i="1" l="1"/>
  <c r="H118" i="1" l="1"/>
  <c r="I118" i="1" s="1"/>
  <c r="I117" i="1"/>
  <c r="I116" i="1"/>
  <c r="I115" i="1"/>
  <c r="H114" i="1"/>
  <c r="H113" i="1"/>
  <c r="I113" i="1" s="1"/>
  <c r="H112" i="1"/>
  <c r="I112" i="1" s="1"/>
  <c r="H111" i="1"/>
  <c r="I111" i="1" s="1"/>
  <c r="H110" i="1"/>
  <c r="I110" i="1" s="1"/>
  <c r="H109" i="1"/>
  <c r="I109" i="1" s="1"/>
  <c r="H108" i="1"/>
  <c r="I108" i="1" s="1"/>
  <c r="H107" i="1"/>
  <c r="I107" i="1" s="1"/>
  <c r="H106" i="1"/>
  <c r="I106" i="1" s="1"/>
  <c r="H105" i="1"/>
  <c r="I105" i="1" s="1"/>
  <c r="H104" i="1"/>
  <c r="I104" i="1" s="1"/>
  <c r="H101" i="1"/>
  <c r="I101" i="1" s="1"/>
  <c r="H100" i="1"/>
  <c r="I100" i="1" s="1"/>
  <c r="H99" i="1"/>
  <c r="I99" i="1" s="1"/>
  <c r="H98" i="1"/>
  <c r="I98" i="1" s="1"/>
  <c r="H97" i="1"/>
  <c r="I97" i="1" s="1"/>
  <c r="H96" i="1"/>
  <c r="I96" i="1" s="1"/>
  <c r="H95" i="1"/>
  <c r="I95" i="1" s="1"/>
  <c r="H94" i="1"/>
  <c r="I94" i="1" s="1"/>
  <c r="H92" i="1"/>
  <c r="I92" i="1" s="1"/>
  <c r="H91" i="1"/>
  <c r="I91" i="1" s="1"/>
  <c r="H90" i="1"/>
  <c r="I90" i="1" s="1"/>
  <c r="H89" i="1"/>
  <c r="I89" i="1" s="1"/>
  <c r="H86" i="1"/>
  <c r="I86" i="1" s="1"/>
  <c r="H85" i="1"/>
  <c r="I85" i="1" s="1"/>
  <c r="H84" i="1"/>
  <c r="I84" i="1" s="1"/>
  <c r="H83" i="1"/>
  <c r="I83" i="1" s="1"/>
  <c r="H82" i="1"/>
  <c r="I82" i="1" s="1"/>
  <c r="H81" i="1"/>
  <c r="I81" i="1" s="1"/>
  <c r="H80" i="1"/>
  <c r="I80" i="1" s="1"/>
  <c r="H79" i="1"/>
  <c r="I79" i="1" s="1"/>
  <c r="H77" i="1"/>
  <c r="I77" i="1" s="1"/>
  <c r="H76" i="1"/>
  <c r="I76" i="1" s="1"/>
  <c r="H75" i="1"/>
  <c r="I75" i="1" s="1"/>
  <c r="H74" i="1"/>
  <c r="I74" i="1" s="1"/>
  <c r="H73" i="1"/>
  <c r="I73" i="1" s="1"/>
  <c r="H72" i="1"/>
  <c r="I72" i="1" s="1"/>
  <c r="H71" i="1"/>
  <c r="I71" i="1" s="1"/>
  <c r="H70" i="1"/>
  <c r="I70" i="1" s="1"/>
  <c r="H69" i="1"/>
  <c r="I69" i="1" s="1"/>
  <c r="H68" i="1"/>
  <c r="I68" i="1" s="1"/>
  <c r="H67" i="1"/>
  <c r="I67" i="1" s="1"/>
  <c r="H66" i="1"/>
  <c r="I66" i="1" s="1"/>
  <c r="H65" i="1"/>
  <c r="I65" i="1" s="1"/>
  <c r="H64" i="1"/>
  <c r="I64" i="1" s="1"/>
  <c r="H63" i="1"/>
  <c r="I63" i="1" s="1"/>
  <c r="H62" i="1"/>
  <c r="I62" i="1" s="1"/>
  <c r="H61" i="1"/>
  <c r="I61" i="1" s="1"/>
  <c r="H60" i="1"/>
  <c r="I60" i="1" s="1"/>
  <c r="H59" i="1"/>
  <c r="I59" i="1" s="1"/>
  <c r="H58" i="1"/>
  <c r="I58" i="1" s="1"/>
  <c r="H57" i="1"/>
  <c r="I57" i="1" s="1"/>
  <c r="H53" i="1"/>
  <c r="I53" i="1" s="1"/>
  <c r="H52" i="1"/>
  <c r="I52" i="1" s="1"/>
  <c r="H50" i="1"/>
  <c r="I50" i="1" s="1"/>
  <c r="H48" i="1"/>
  <c r="I48" i="1" s="1"/>
  <c r="H47" i="1"/>
  <c r="I47" i="1" s="1"/>
  <c r="H46" i="1"/>
  <c r="I46" i="1" s="1"/>
  <c r="H43" i="1"/>
  <c r="I43" i="1" s="1"/>
  <c r="H42" i="1"/>
  <c r="I42" i="1" s="1"/>
  <c r="H40" i="1"/>
  <c r="I40" i="1" s="1"/>
  <c r="H38" i="1"/>
  <c r="I38" i="1" s="1"/>
  <c r="H37" i="1"/>
  <c r="I37" i="1" s="1"/>
  <c r="H36" i="1"/>
  <c r="I36" i="1" s="1"/>
  <c r="H33" i="1"/>
  <c r="I33" i="1" s="1"/>
  <c r="H30" i="1"/>
  <c r="I30" i="1" s="1"/>
  <c r="H29" i="1"/>
  <c r="I29" i="1" s="1"/>
  <c r="H28" i="1"/>
  <c r="I28" i="1" s="1"/>
  <c r="H25" i="1"/>
  <c r="I25" i="1" s="1"/>
  <c r="H24" i="1"/>
  <c r="I24" i="1" s="1"/>
  <c r="H23" i="1"/>
  <c r="I23" i="1" s="1"/>
  <c r="H22" i="1"/>
  <c r="I22" i="1" s="1"/>
  <c r="H21" i="1"/>
  <c r="I21" i="1" s="1"/>
  <c r="H20" i="1"/>
  <c r="I20" i="1" s="1"/>
  <c r="H19" i="1"/>
  <c r="I19" i="1" s="1"/>
  <c r="H18" i="1"/>
  <c r="I18" i="1" s="1"/>
  <c r="H17" i="1"/>
  <c r="I17" i="1" s="1"/>
  <c r="H16" i="1"/>
  <c r="I16" i="1" s="1"/>
  <c r="H15" i="1"/>
  <c r="I15" i="1" s="1"/>
  <c r="I78" i="1" l="1"/>
  <c r="I26" i="1"/>
  <c r="I45" i="1"/>
  <c r="I87" i="1"/>
  <c r="I119" i="1"/>
  <c r="I102" i="1"/>
  <c r="I34" i="1"/>
  <c r="I120" i="1" l="1"/>
  <c r="I121" i="1" s="1"/>
  <c r="I122" i="1" s="1"/>
</calcChain>
</file>

<file path=xl/sharedStrings.xml><?xml version="1.0" encoding="utf-8"?>
<sst xmlns="http://schemas.openxmlformats.org/spreadsheetml/2006/main" count="272" uniqueCount="167">
  <si>
    <t>46.-8</t>
  </si>
  <si>
    <t>23-164</t>
  </si>
  <si>
    <t>6-21</t>
  </si>
  <si>
    <t>23-174</t>
  </si>
  <si>
    <t>11-223</t>
  </si>
  <si>
    <t>11-188</t>
  </si>
  <si>
    <t>14-422</t>
  </si>
  <si>
    <t>5-85
5-86</t>
  </si>
  <si>
    <t>11-191</t>
  </si>
  <si>
    <t>11-135</t>
  </si>
  <si>
    <t>34-352</t>
  </si>
  <si>
    <t>14-314</t>
  </si>
  <si>
    <t>34-390</t>
  </si>
  <si>
    <t>15-262</t>
  </si>
  <si>
    <t>13-133</t>
  </si>
  <si>
    <t>6-170</t>
  </si>
  <si>
    <t>11-135-1</t>
  </si>
  <si>
    <t>15-261</t>
  </si>
  <si>
    <t>11-55</t>
  </si>
  <si>
    <t>1-961</t>
  </si>
  <si>
    <t>11-6</t>
  </si>
  <si>
    <t>8-215</t>
  </si>
  <si>
    <t>8-227</t>
  </si>
  <si>
    <t>16-261</t>
  </si>
  <si>
    <t>16-134</t>
  </si>
  <si>
    <t>16-211</t>
  </si>
  <si>
    <t>E46-50</t>
  </si>
  <si>
    <t xml:space="preserve">տեղ </t>
  </si>
  <si>
    <t>23-134</t>
  </si>
  <si>
    <t>16-34</t>
  </si>
  <si>
    <t>16-33</t>
  </si>
  <si>
    <t>17-25</t>
  </si>
  <si>
    <t>17-57</t>
  </si>
  <si>
    <t>16-218</t>
  </si>
  <si>
    <t>46-167</t>
  </si>
  <si>
    <t>8-612-7</t>
  </si>
  <si>
    <t>8-603-1</t>
  </si>
  <si>
    <t>8-591-6</t>
  </si>
  <si>
    <t>8-591-2</t>
  </si>
  <si>
    <t>8-402-1</t>
  </si>
  <si>
    <t>Ընդհանուրը բոլոր բաժիններով</t>
  </si>
  <si>
    <t xml:space="preserve">Ընդհանուրը </t>
  </si>
  <si>
    <t xml:space="preserve">PARTIAL RENOVATION WORKS OF THE ADMINISTRATIVE BUILDING OF BARDZRAVAN VILLAGE, SYUNIK PROVINCE, RA / ՀՀ ՍՅՈՒՆԻՔԻ ՄԱՐԶԻ ԲԱՐՁՐԱՎԱՆ  ԳՅՈՒՂԻ ԱԴՄԻՆԻՍՏՐԱՏԻՎ ՇԵՆՔԻ  ՄԱՍՆԱԿԻ ՎԵՐԱՆՈՐՈԳՄԱՆ ԱՇԽԱՏԱՆՔՆԵՐ /     </t>
  </si>
  <si>
    <t xml:space="preserve">N/Ñ/Ñ </t>
  </si>
  <si>
    <t xml:space="preserve">Demolition works / Քանդման աշխատանքներ                           </t>
  </si>
  <si>
    <t xml:space="preserve">Demolition of metal partition 0,77mm / Մետաղական 0,77մմ միջնապատի քանդում                                                  </t>
  </si>
  <si>
    <t xml:space="preserve">Demolition of parquet flooring / Մանրահատակի քանդում                                     </t>
  </si>
  <si>
    <t xml:space="preserve">Manual demolition of cement-sand leveling layer / Ցեմենտ ավազային  հարթեցնող շերտի քանդում ձեռքով </t>
  </si>
  <si>
    <t>Market / Շուկա</t>
  </si>
  <si>
    <t xml:space="preserve">Market / Շուկա </t>
  </si>
  <si>
    <t>Demolition of basalt steps of the external staircase / Արտաքին աստիճանավանդակի բազալտե աստիճանների  քանդում</t>
  </si>
  <si>
    <t xml:space="preserve">Manual demolition of the concrete leveling layer of the external staircase/ Արտաքին աստիճանավանդակի բետոնյա հարթեցնող շերտի քանդում ձեռքով </t>
  </si>
  <si>
    <t xml:space="preserve">Dismantling of wooden doors/ Փայտե դռների ապամոնտաժում                                                     </t>
  </si>
  <si>
    <t xml:space="preserve">Complete removal of oil paint from walls / Պատերի վրայից յուղաներկի ամբողջական մաքրում                                      </t>
  </si>
  <si>
    <t>Removal of chalk paint from walls and ceiling / Պատերի և առաստաղի վրայից կավճային ներկի մաքրում</t>
  </si>
  <si>
    <t xml:space="preserve">Dismantling of metal railings / մետաղական բազրիքներ   ապամոնտաժում                                                     </t>
  </si>
  <si>
    <t xml:space="preserve">Collection, removal, loading of construction waste into dump trucks, hauling to a distance of 5 km / Շին աղբի հավաքում,դուրս բերում, բարձում ա/ինքնաթափ մեքենաների վրա և տեղափոխում 5կմ հեռ.վրա                                            </t>
  </si>
  <si>
    <t>23-228
pricelist/գնաց 3</t>
  </si>
  <si>
    <t xml:space="preserve">Total / Ընդամենը    </t>
  </si>
  <si>
    <t xml:space="preserve">Painting the slopes with high-quality semi-gloss latex paint /SHEN or equivalent/ / Շեպերի  բարձրորակ  ներկում    կիսափայլուն լատեքսային ներկով /ՇԵՆ կամ համարժեք                   </t>
  </si>
  <si>
    <t xml:space="preserve">Installation of white doors with the thickness of 1,22mm with 60mm thick metal-plastic blocks / European or equivalent/  / Մետաղապլաստե բլոկով սպիտակ  60մմ հաստ. մետաղական 1,22մմ հաստությամբ դռների տեղադրում  /Եվրոպական կամ համարժեք                                                      </t>
  </si>
  <si>
    <t xml:space="preserve">Applying high-quality plaster of Paris coating on the slopes /  Շեպերի գաջի սվաղ բարձրորակ                         </t>
  </si>
  <si>
    <t xml:space="preserve">Removal of Plaster of Paris (POP) coating from walls / Գաջի սվաղի քանդում պատերից                                   </t>
  </si>
  <si>
    <t>Repair of damaged areas of concrete ceiling slabs with polymer-cement mortar / Առաստաղի բետոնյա սալերի վնասված հատվածների մշակում պոլիմերցեմենտային լուծույթով</t>
  </si>
  <si>
    <t xml:space="preserve">Implementation of cement sand leveling layer 30mm thick / Ավազե հարթաշերտի իրականացում 30մմ հաստ                                                                                 </t>
  </si>
  <si>
    <t xml:space="preserve">Laying of 8mm thick C5 grade laminate flooring with skirting board with sponge / Լամինատե 8մմ հաստ. C5 կարգի հատակների իրականացում սպունգով շրիշակով                                                              </t>
  </si>
  <si>
    <t xml:space="preserve">Installation of skirting boards with pressed granite tiles 600×600 mm  / Մամլոգրանիտե   սալերով պլինտուսների իրականացում 600*600                                            </t>
  </si>
  <si>
    <t xml:space="preserve">Laying of pressed granite tile flooring 600×600 mm / Մամլոգրանիտե   սալերով հատակների իրականացում 600*600                                            </t>
  </si>
  <si>
    <t>Installation of waterproofing layer for floors using Izogam bitumen-based layer / հատակների  ջրամեկուսացման շերտի իրականացում  իզոգամով</t>
  </si>
  <si>
    <t xml:space="preserve"> Interior and exterior furnishing / ներքին և արտաքին հարդարման աշխատանքներ   
</t>
  </si>
  <si>
    <t xml:space="preserve">Installation of 100mm thick sound insulation layer / Ձայնամեկուսիչ 100մմ շերտի իրականացում                              </t>
  </si>
  <si>
    <t xml:space="preserve">Applying the walls with high-quality oil paint, h=1,40m, /with puttying/  / Պատերի   բարձրորակ  յուղաներկում h=1,40մ    , /ծեփամածկմամբ/                                                                 </t>
  </si>
  <si>
    <t xml:space="preserve">High-quality painting of walls and ceilings with semi-gloss latex paint / SHEN or equivalent /, with puttying / Պատերի և առաստաղի  բարձրորակ  ներկում    կիսափայլուն լատեքսային ներկով /ՇԵՆ կամ համարժեք/, ծեփամածկմամբ                                                                 </t>
  </si>
  <si>
    <t>Painting the walls and ceilings of balconies with facade paint / Պատշգամբների պատերի և առաստաղի ներկում ֆասադային ներկով</t>
  </si>
  <si>
    <t xml:space="preserve">Application of cement-sand plaster on walls / Պատերի  ց/ավազե սվաղի իրականացում              </t>
  </si>
  <si>
    <t xml:space="preserve">Cladding the walls of bathrooms and toilets with wall tiles,1.5 m high /  սան հանգույցների պատերի երեսպատում հախճասալով  1.5մ բարձ.                                                                  
   </t>
  </si>
  <si>
    <t>Dismantling the existing staircase / Գոյություն ունեցող աստիճանավանդակի ապամոնտաժում</t>
  </si>
  <si>
    <t>Construction of reinforced concrete staircase using concrete B25 / Ե/բետոնե  աստիճանավանդակի կառուցում B25 մակնիշի բետոնով</t>
  </si>
  <si>
    <t xml:space="preserve"> Rebar  AIIIՓ12/Ամրան  AIIIՓ12</t>
  </si>
  <si>
    <t>Rebar AIՓ8 / Ամրան  AIՓ8</t>
  </si>
  <si>
    <t xml:space="preserve">Cladding the steps with basalt tiles, 40×300 mm / Բազալտե   սալերով աստիճանների երեսապատում 40*300                                            </t>
  </si>
  <si>
    <t xml:space="preserve">Installation of skirting boards with basalt tiles, 40×150 mm / Բազալտե   սալերով պլինտուսների իրականացում 40*150                                            </t>
  </si>
  <si>
    <t xml:space="preserve">Installation of aluminum railings / Ալյումինե բազրիքների տեղադրում                        </t>
  </si>
  <si>
    <t xml:space="preserve">Application of gypsum plaster (Plaster of Paris) on walls and ceilings / Պատերի  և առաստաղի գաջե սվաղի իրականացում              </t>
  </si>
  <si>
    <t xml:space="preserve">Reinstallation of steps with removed basalt stones / Հանված բազալտե   քարերով  աստիճանների վերատեղադրում                                            </t>
  </si>
  <si>
    <t>Construction of concrete base layer for external stair platform / արտաքին  աստիճանահարթակի նախապատրաստական բետոնյա շերտի կառուցում</t>
  </si>
  <si>
    <t>Manual demolition of ramp foundations to a depth of 20 cm / Թեքահարթակի հիմքերի քանդում ձեռքով 20սմ խորությամբ</t>
  </si>
  <si>
    <t>Installation of crushed stone base layer with compaction / Խճի նախապատրաստական շերտի իրականացում տոփանում</t>
  </si>
  <si>
    <t>Reinforcement mesh AIII Փ12 span 200x200mm / Ամրացանց AIII Փ12 ք. 200x200mm</t>
  </si>
  <si>
    <t>Construction of ramp concrete slab using concrete B15 / Թեքհարթակի բետոնյա իրանի  կառուցում B15 մակնիշի բետոնով</t>
  </si>
  <si>
    <t xml:space="preserve">Application of 30mm thick cement-sand leveling layer /  Ց/ավազե հարթաշերտի իրականացում 30մմ հաստ                                                                                 </t>
  </si>
  <si>
    <t xml:space="preserve">Cladding of stair landing and ramp with basalt tiles,  40×300 mm / Բազալտե   սալերով  աստիճանահարթակի  և թեքահարթակի երեսապատում 40*300                                            </t>
  </si>
  <si>
    <t>Installation of metal handrails on the ramp / Թեքահարթակի մետաղական բռնաձողերի տեղադրում</t>
  </si>
  <si>
    <t>Installation of suspended gutter (with mobile crane) / Կախովի ջրհորդանի իրականացում (ավտոաշտարակի օգնությամբ)</t>
  </si>
  <si>
    <t xml:space="preserve">Installation of drainage pipes including fittings ((with mobile crane) / Ջրահեռացման խողովակների տեղադրում ներառյալ կցամասերը (ավտոաշտարակի օգնությամբ) </t>
  </si>
  <si>
    <t>Internal water supply / Ներքին ջրամատակարարում</t>
  </si>
  <si>
    <t xml:space="preserve">Installation of polypropylene PN 10, d=15×2.0 mm pipes on the wall /testing/  / Պոլիպրոպիլենային, PN 10, d=15x2.0մմ խողովակների մոնտաժում պատի վրա  /փորձարկում                                             </t>
  </si>
  <si>
    <t>bulletin / ինֆ.տեղ.</t>
  </si>
  <si>
    <t xml:space="preserve">Polypropylene pipe fittings / Պոլիպրոպիլենային խողովակների ձևավոր մասեր   </t>
  </si>
  <si>
    <t xml:space="preserve">Valve Փ15mm  / Փական Փ15մմ     </t>
  </si>
  <si>
    <t xml:space="preserve">Installation of washbasin faucet / Լվացարանի ծորակի մոնտաժում </t>
  </si>
  <si>
    <t xml:space="preserve">Installation of 60-liter electric water heater / 60լ-ոց  էլեկտրական ջրատաքացուցիչի մոնտաժում </t>
  </si>
  <si>
    <t xml:space="preserve">Connection to existing water supply line / Միացում գործող ջրագծին  </t>
  </si>
  <si>
    <t xml:space="preserve">Opening of holes in load-bearing walls 50 cm thick / 0.1 × 0.1 × 0.5 m / Անցքերի բացում կապիտալ պատերում 50սմ հաստության /0,1x0,1x0,5/մ                                            </t>
  </si>
  <si>
    <t xml:space="preserve">Filling of openings with polymer-cement mortar / Անցքերի լցափակում պոլիմերցեմենտային լուծույթով                                                                 </t>
  </si>
  <si>
    <t xml:space="preserve">Total / Ընդամենը  </t>
  </si>
  <si>
    <t>Indoor sewerage / Ներքին կոյուղի</t>
  </si>
  <si>
    <t xml:space="preserve">Installation of PVC sewers for sewerage,  d=110*2,8mm,  testing   / Պոլիվինիլքլորիդե խողովակի մոնտաժում, կոյուղու համար, d=110*2,8մմ,    փորձարկումով                                               </t>
  </si>
  <si>
    <t xml:space="preserve">Installation of PVC sewers for sewerage d=50*2,5mm,   testing  / Պոլիվինիլքլորիդե խողովակների մոնտաժում, կոյուղու համար d=50*2,5մմ,   փորձարկումով                                                    </t>
  </si>
  <si>
    <t xml:space="preserve">PVC pipe fittings 50÷100 / Պոլիվինիլքլորիդե խողովակի ձևավոր մասեր 50÷100    </t>
  </si>
  <si>
    <t xml:space="preserve">Installation of ceramic sink with pedestal, 50×40×80 cm, equipped with plastic bottle-type siphon / European or equivalent standard / Կերամիկական լվացարան ոտնակով  50x40x80 կոմպլեկտավորված պլասմասե շշաձև սիֆոնով  մոնտաժում /(եվրոպական կամ համարժեք)                                              </t>
  </si>
  <si>
    <t xml:space="preserve">Installation of ceramic toilet bowl with angled outlet / Զուգարանակոնքի կերամիկական թեք թողարկով մոնտաժում արժեքով                                                        </t>
  </si>
  <si>
    <t>Installation of mirrors in bathrooms and toilets / Սան հանգույցներում հայելիների տեղադրում</t>
  </si>
  <si>
    <t xml:space="preserve">Installation of sanitary fixtures in the toilet / Զուգարանի   սանիտարականկան պարագաների  տեղադրում                                                        </t>
  </si>
  <si>
    <t xml:space="preserve">Connection to sewer line Ø100×100 mm / Միացում կոյուղագծին Փ100*100                            </t>
  </si>
  <si>
    <t xml:space="preserve">set / կ-տ </t>
  </si>
  <si>
    <t>set / կ-տ</t>
  </si>
  <si>
    <t xml:space="preserve">Opening of holes in load-bearing walls 50 cm thick / 0.1 × 0.1 × 0.5 m / / Անցքերի բացում կապիտալ պատերում 50սմ հաստության /0,1x0,1x0,5/մ                                            </t>
  </si>
  <si>
    <t xml:space="preserve">Opening of holes in cover slabs, Ø100 mm / Անցքերի բացում ծածկի սալերում  Փ100   </t>
  </si>
  <si>
    <t xml:space="preserve">Filling the holes with polymer-cement mortar / Անցքերի լցափակում պոլիմերցեմենտային լուծույթով                                                                 </t>
  </si>
  <si>
    <t>Thermal insulation of the attic floor using bags filled with expanded perlite sand and crushed stone, thickness 150 mm / Ձեղնահարկի ջերմամեկուսացում փքեցված պեռլիտի ավազով և խճով լցոնված ջրակայուն պարկերի տեղադրմամբ d=150մմ</t>
  </si>
  <si>
    <t>Power supply / Էլեկտրասնուցում</t>
  </si>
  <si>
    <t xml:space="preserve">IDD 1 subbuilding input distribution device ВРУ1 -11-10 / ՄԲՎ1 մասնաշենքի մուտքային բաշխիչ վահան      ВРУ1 -11-10                                     </t>
  </si>
  <si>
    <t xml:space="preserve">Automatic circuit breaker triphase  3Р 40А 6KA  / Ավտոմատ անջատիչ  եռաֆազ 3Р 40А 6KA                                                       </t>
  </si>
  <si>
    <t xml:space="preserve">Automatic circuit breaker single phase 1P  16KA     6A  / Ավտոմատ անջատիչ միաֆազ 1P  16KA     6A                                                      </t>
  </si>
  <si>
    <t xml:space="preserve">Electrical socket with grounding pin for closed wiring system / Էլ.  վարդակ հողանցման հպակով փակ հաղորդագծի                                       </t>
  </si>
  <si>
    <t xml:space="preserve">Electrical double switch for closed wiring system, 10A, 250V, IP20 / Էլ, անջատիչ  փակ հաղորդագծի երկստեղանի 10А, 250V IP20  </t>
  </si>
  <si>
    <t xml:space="preserve">Junction box for sockets and switches / Ճյուղավորման տուփ վարդակների և անջատիչների համար                                           </t>
  </si>
  <si>
    <t xml:space="preserve">Distribution box / Ճյուղավորման տուփ                    </t>
  </si>
  <si>
    <t>Installation of electric dryer in bathrooms ant toilets / Սան հանգույցներում էլեկտրական չորանոցի տեղադրում</t>
  </si>
  <si>
    <t>Electric convector heater with 1.5 kW power / Կոնվեկտորային տաքացուցիչ էլեկտրական 1,5կվտ հզորությամբ</t>
  </si>
  <si>
    <t>Total with all sections / Ընդհանուրը բոլոր բաժիններով</t>
  </si>
  <si>
    <t>t/տն</t>
  </si>
  <si>
    <t xml:space="preserve">lm/գծմ </t>
  </si>
  <si>
    <t>lm/գծմ</t>
  </si>
  <si>
    <t>հատ/pc.</t>
  </si>
  <si>
    <t xml:space="preserve">հատ/pc. </t>
  </si>
  <si>
    <t>t/տ</t>
  </si>
  <si>
    <t xml:space="preserve">place/տեղ </t>
  </si>
  <si>
    <t>pc./հատ</t>
  </si>
  <si>
    <t>pc./հատ/штук</t>
  </si>
  <si>
    <t xml:space="preserve">lm/գմ </t>
  </si>
  <si>
    <t>lm/գմ</t>
  </si>
  <si>
    <t xml:space="preserve">Justification / ÐÇÙÝ³íáñáõÙ </t>
  </si>
  <si>
    <t xml:space="preserve">Flooring / Հատակներ  </t>
  </si>
  <si>
    <t xml:space="preserve">Installation of suspended ceiling with plastic sheets on a metal frame (span 60 cm) / Պլաստմասե շիթերով կախովի առաստաղի իրականացում մետաղական կարկասի վրա (քայլը 60սմ)                                                       </t>
  </si>
  <si>
    <r>
      <t>m</t>
    </r>
    <r>
      <rPr>
        <vertAlign val="superscript"/>
        <sz val="9"/>
        <rFont val="Times New Roman"/>
        <family val="1"/>
        <charset val="204"/>
      </rPr>
      <t>3</t>
    </r>
    <r>
      <rPr>
        <sz val="9"/>
        <rFont val="Times New Roman"/>
        <family val="1"/>
        <charset val="204"/>
      </rPr>
      <t>/մ</t>
    </r>
    <r>
      <rPr>
        <vertAlign val="superscript"/>
        <sz val="9"/>
        <rFont val="Times New Roman"/>
        <family val="1"/>
        <charset val="204"/>
      </rPr>
      <t>3</t>
    </r>
  </si>
  <si>
    <r>
      <t>մ</t>
    </r>
    <r>
      <rPr>
        <vertAlign val="superscript"/>
        <sz val="9"/>
        <rFont val="Times New Roman"/>
        <family val="1"/>
        <charset val="204"/>
      </rPr>
      <t>3</t>
    </r>
  </si>
  <si>
    <r>
      <t>m</t>
    </r>
    <r>
      <rPr>
        <vertAlign val="superscript"/>
        <sz val="9"/>
        <rFont val="Times New Roman"/>
        <family val="1"/>
        <charset val="204"/>
      </rPr>
      <t>2</t>
    </r>
    <r>
      <rPr>
        <sz val="9"/>
        <rFont val="Times New Roman"/>
        <family val="1"/>
        <charset val="204"/>
      </rPr>
      <t>/մ</t>
    </r>
    <r>
      <rPr>
        <vertAlign val="superscript"/>
        <sz val="9"/>
        <rFont val="Times New Roman"/>
        <family val="1"/>
        <charset val="204"/>
      </rPr>
      <t>2</t>
    </r>
  </si>
  <si>
    <r>
      <t xml:space="preserve"> Construction of partitions, cladding with </t>
    </r>
    <r>
      <rPr>
        <b/>
        <sz val="9"/>
        <rFont val="Times New Roman"/>
        <family val="1"/>
        <charset val="204"/>
      </rPr>
      <t>waterproof</t>
    </r>
    <r>
      <rPr>
        <sz val="9"/>
        <rFont val="Times New Roman"/>
        <family val="1"/>
        <charset val="204"/>
      </rPr>
      <t xml:space="preserve"> gypsum boards on a double-sided metal frame base, with the width of 10cm /</t>
    </r>
    <r>
      <rPr>
        <b/>
        <sz val="9"/>
        <rFont val="Times New Roman"/>
        <family val="1"/>
        <charset val="204"/>
      </rPr>
      <t>double-sided</t>
    </r>
    <r>
      <rPr>
        <sz val="9"/>
        <rFont val="Times New Roman"/>
        <family val="1"/>
        <charset val="204"/>
      </rPr>
      <t xml:space="preserve">/ / Միջնապատերի կառուցում երեսապատում </t>
    </r>
    <r>
      <rPr>
        <b/>
        <sz val="9"/>
        <rFont val="Times New Roman"/>
        <family val="1"/>
        <charset val="204"/>
      </rPr>
      <t>ջրակայուն</t>
    </r>
    <r>
      <rPr>
        <sz val="9"/>
        <rFont val="Times New Roman"/>
        <family val="1"/>
        <charset val="204"/>
      </rPr>
      <t xml:space="preserve"> գիպսաստվարաթղթե սալերով երկտակ մետաղական կարկասի հիմքով, 10 սմ լայնությամբ</t>
    </r>
    <r>
      <rPr>
        <b/>
        <sz val="9"/>
        <rFont val="Times New Roman"/>
        <family val="1"/>
        <charset val="204"/>
      </rPr>
      <t xml:space="preserve"> / երկտակ/   </t>
    </r>
    <r>
      <rPr>
        <sz val="9"/>
        <rFont val="Times New Roman"/>
        <family val="1"/>
        <charset val="204"/>
      </rPr>
      <t xml:space="preserve">                           </t>
    </r>
  </si>
  <si>
    <r>
      <t>kg/կգ</t>
    </r>
    <r>
      <rPr>
        <vertAlign val="superscript"/>
        <sz val="9"/>
        <rFont val="Times New Roman"/>
        <family val="1"/>
        <charset val="204"/>
      </rPr>
      <t xml:space="preserve">
</t>
    </r>
  </si>
  <si>
    <r>
      <t xml:space="preserve">
m</t>
    </r>
    <r>
      <rPr>
        <vertAlign val="superscript"/>
        <sz val="9"/>
        <rFont val="Times New Roman"/>
        <family val="1"/>
        <charset val="204"/>
      </rPr>
      <t>3</t>
    </r>
    <r>
      <rPr>
        <sz val="9"/>
        <rFont val="Times New Roman"/>
        <family val="1"/>
        <charset val="204"/>
      </rPr>
      <t>/մ</t>
    </r>
    <r>
      <rPr>
        <vertAlign val="superscript"/>
        <sz val="9"/>
        <rFont val="Times New Roman"/>
        <family val="1"/>
        <charset val="204"/>
      </rPr>
      <t xml:space="preserve">3
</t>
    </r>
  </si>
  <si>
    <r>
      <t>Ceiling mounted LED  light fixture 40w 4000+-200oK with no lines / Լուսատու առաստաղային առանց գծերի 60x60                     LED40w 4000+-200</t>
    </r>
    <r>
      <rPr>
        <vertAlign val="superscript"/>
        <sz val="9"/>
        <rFont val="Times New Roman"/>
        <family val="1"/>
        <charset val="204"/>
      </rPr>
      <t>o</t>
    </r>
    <r>
      <rPr>
        <sz val="9"/>
        <rFont val="Times New Roman"/>
        <family val="1"/>
        <charset val="204"/>
      </rPr>
      <t>K</t>
    </r>
  </si>
  <si>
    <r>
      <t>Ceiling mounted light fixture 30x30  LED24w 4000+-200oK  / Լուսատու առաստաղային 30x30                     LED24w 4000+-200</t>
    </r>
    <r>
      <rPr>
        <vertAlign val="superscript"/>
        <sz val="9"/>
        <rFont val="Times New Roman"/>
        <family val="1"/>
        <charset val="204"/>
      </rPr>
      <t>o</t>
    </r>
    <r>
      <rPr>
        <sz val="9"/>
        <rFont val="Times New Roman"/>
        <family val="1"/>
        <charset val="204"/>
      </rPr>
      <t xml:space="preserve">K </t>
    </r>
  </si>
  <si>
    <r>
      <t>Ceiling mounted light fixture built-in LED20x20                     9w 4000+-200oK  / Լուսատու առաստաղային ներկառուցվող LED20x20 9w 4000+-200</t>
    </r>
    <r>
      <rPr>
        <vertAlign val="superscript"/>
        <sz val="9"/>
        <rFont val="Times New Roman"/>
        <family val="1"/>
        <charset val="204"/>
      </rPr>
      <t>o</t>
    </r>
    <r>
      <rPr>
        <sz val="9"/>
        <rFont val="Times New Roman"/>
        <family val="1"/>
        <charset val="204"/>
      </rPr>
      <t xml:space="preserve">K </t>
    </r>
  </si>
  <si>
    <t xml:space="preserve">Works / Աշխատանքների անվանումը                           </t>
  </si>
  <si>
    <t>M/U / Չափի միավոր</t>
  </si>
  <si>
    <t xml:space="preserve">Quantity / Քանակ </t>
  </si>
  <si>
    <r>
      <rPr>
        <sz val="10"/>
        <rFont val="Times New Roman"/>
        <family val="1"/>
        <charset val="204"/>
      </rPr>
      <t xml:space="preserve">Salary / thous. AMD / Աշխատավարձ հազ.դրամ     </t>
    </r>
    <r>
      <rPr>
        <sz val="11"/>
        <rFont val="Times New Roman"/>
        <family val="1"/>
        <charset val="204"/>
      </rPr>
      <t xml:space="preserve">        </t>
    </r>
  </si>
  <si>
    <r>
      <rPr>
        <sz val="10"/>
        <rFont val="Times New Roman"/>
        <family val="1"/>
        <charset val="204"/>
      </rPr>
      <t xml:space="preserve">Materials thous. AMD / Նյութեր հազ.դրամ        </t>
    </r>
    <r>
      <rPr>
        <sz val="11"/>
        <rFont val="Times New Roman"/>
        <family val="1"/>
        <charset val="204"/>
      </rPr>
      <t xml:space="preserve">                        </t>
    </r>
  </si>
  <si>
    <r>
      <rPr>
        <sz val="10"/>
        <rFont val="Times New Roman"/>
        <family val="1"/>
        <charset val="204"/>
      </rPr>
      <t xml:space="preserve">Total unit cost, thous. AMD / Միավորի ընդ.արժ հազ.դրամ         </t>
    </r>
    <r>
      <rPr>
        <sz val="11"/>
        <rFont val="Times New Roman"/>
        <family val="1"/>
        <charset val="204"/>
      </rPr>
      <t xml:space="preserve">                             </t>
    </r>
  </si>
  <si>
    <t xml:space="preserve">Total cost, thous. AMD / Ընդհանուր արժեքը հազ. դրամ                              </t>
  </si>
  <si>
    <t xml:space="preserve">Installation of copper wires with section 2x1.5mm2   ППГ /А/-HF  /    ППГ /А/-HF 2x1.5մմ2 հատվածքով պղնձե ջղերով հազորդալարի անցկացում                                               </t>
  </si>
  <si>
    <t xml:space="preserve">Installation of copper wires with section 3x2.5 mm2  ППГ /А/-HF   /  ППГ /А/-HF  3x2.5մմ2 հատվածքով պղնձե ջղերով հազորդալարի անցկացում                                                  </t>
  </si>
  <si>
    <t xml:space="preserve">  Installation of copper wires with section 3x6 mm2 ППГ /А/-FRHF  / ППГ /А/-FRHF3x6մմ2 հատվածքով պղնձե ջղերով հազորդալարի անցկացում                                             </t>
  </si>
  <si>
    <t xml:space="preserve">Installation of 300×300 mm ceramic floor tiles/  Կերամիկական սալերով հատակների իրականացում 300*300                                            </t>
  </si>
  <si>
    <t xml:space="preserve">breakdown/բացվածքներ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</si>
</sst>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"/>
  </numFmts>
  <fonts count="16">
    <font>
      <sz val="11"/>
      <color theme="1"/>
      <name val="Aptos Narrow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</font>
    <font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vertAlign val="superscript"/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u/>
      <sz val="9"/>
      <name val="Times New Roman"/>
      <family val="1"/>
      <charset val="204"/>
    </font>
    <font>
      <sz val="8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1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177">
    <xf numFmtId="0" fontId="0" fillId="0" borderId="0" xfId="0"/>
    <xf numFmtId="0" fontId="3" fillId="0" borderId="0" xfId="0" applyFont="1"/>
    <xf numFmtId="0" fontId="4" fillId="0" borderId="0" xfId="0" applyFont="1"/>
    <xf numFmtId="0" fontId="6" fillId="2" borderId="4" xfId="0" applyFont="1" applyFill="1" applyBorder="1" applyAlignment="1">
      <alignment horizontal="center" vertical="center" wrapText="1"/>
    </xf>
    <xf numFmtId="49" fontId="4" fillId="2" borderId="4" xfId="0" applyNumberFormat="1" applyFont="1" applyFill="1" applyBorder="1" applyAlignment="1">
      <alignment horizontal="center" vertical="center" textRotation="90" wrapText="1"/>
    </xf>
    <xf numFmtId="0" fontId="4" fillId="2" borderId="4" xfId="0" applyFont="1" applyFill="1" applyBorder="1" applyAlignment="1">
      <alignment horizontal="center" vertical="center" wrapText="1"/>
    </xf>
    <xf numFmtId="49" fontId="4" fillId="2" borderId="4" xfId="0" applyNumberFormat="1" applyFont="1" applyFill="1" applyBorder="1" applyAlignment="1">
      <alignment horizontal="center" vertical="center" wrapText="1"/>
    </xf>
    <xf numFmtId="49" fontId="6" fillId="2" borderId="4" xfId="0" applyNumberFormat="1" applyFont="1" applyFill="1" applyBorder="1" applyAlignment="1">
      <alignment horizontal="center" vertical="center" textRotation="90" wrapText="1"/>
    </xf>
    <xf numFmtId="49" fontId="6" fillId="2" borderId="4" xfId="1" applyNumberFormat="1" applyFont="1" applyFill="1" applyBorder="1" applyAlignment="1" applyProtection="1">
      <alignment horizontal="center" vertical="center" textRotation="90" wrapText="1"/>
      <protection locked="0"/>
    </xf>
    <xf numFmtId="49" fontId="4" fillId="3" borderId="4" xfId="0" applyNumberFormat="1" applyFont="1" applyFill="1" applyBorder="1" applyAlignment="1">
      <alignment horizontal="center" vertical="center" textRotation="90" wrapText="1"/>
    </xf>
    <xf numFmtId="49" fontId="6" fillId="2" borderId="4" xfId="0" applyNumberFormat="1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7" fillId="4" borderId="4" xfId="0" applyFont="1" applyFill="1" applyBorder="1" applyAlignment="1">
      <alignment horizontal="left" vertical="center" wrapText="1"/>
    </xf>
    <xf numFmtId="0" fontId="8" fillId="2" borderId="4" xfId="0" applyFont="1" applyFill="1" applyBorder="1" applyAlignment="1">
      <alignment horizontal="center" vertical="center"/>
    </xf>
    <xf numFmtId="49" fontId="8" fillId="2" borderId="4" xfId="0" applyNumberFormat="1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center" vertical="center"/>
    </xf>
    <xf numFmtId="0" fontId="10" fillId="2" borderId="4" xfId="0" applyFont="1" applyFill="1" applyBorder="1" applyAlignment="1">
      <alignment horizontal="center" vertical="center"/>
    </xf>
    <xf numFmtId="0" fontId="10" fillId="3" borderId="4" xfId="0" applyFont="1" applyFill="1" applyBorder="1" applyAlignment="1">
      <alignment horizontal="center" vertical="center"/>
    </xf>
    <xf numFmtId="2" fontId="8" fillId="2" borderId="5" xfId="0" applyNumberFormat="1" applyFont="1" applyFill="1" applyBorder="1" applyAlignment="1">
      <alignment horizontal="center" vertical="center"/>
    </xf>
    <xf numFmtId="2" fontId="7" fillId="2" borderId="5" xfId="0" applyNumberFormat="1" applyFont="1" applyFill="1" applyBorder="1" applyAlignment="1">
      <alignment horizontal="center" vertical="center"/>
    </xf>
    <xf numFmtId="2" fontId="7" fillId="3" borderId="5" xfId="0" applyNumberFormat="1" applyFont="1" applyFill="1" applyBorder="1" applyAlignment="1">
      <alignment horizontal="center" vertical="center"/>
    </xf>
    <xf numFmtId="0" fontId="8" fillId="2" borderId="4" xfId="0" applyFont="1" applyFill="1" applyBorder="1" applyAlignment="1">
      <alignment vertical="center" wrapText="1"/>
    </xf>
    <xf numFmtId="2" fontId="4" fillId="2" borderId="4" xfId="0" applyNumberFormat="1" applyFont="1" applyFill="1" applyBorder="1" applyAlignment="1">
      <alignment horizontal="center" vertical="center"/>
    </xf>
    <xf numFmtId="2" fontId="10" fillId="2" borderId="4" xfId="0" applyNumberFormat="1" applyFont="1" applyFill="1" applyBorder="1" applyAlignment="1">
      <alignment horizontal="center" vertical="center"/>
    </xf>
    <xf numFmtId="164" fontId="4" fillId="2" borderId="4" xfId="0" applyNumberFormat="1" applyFont="1" applyFill="1" applyBorder="1" applyAlignment="1">
      <alignment horizontal="center" vertical="center"/>
    </xf>
    <xf numFmtId="164" fontId="10" fillId="2" borderId="4" xfId="0" applyNumberFormat="1" applyFont="1" applyFill="1" applyBorder="1" applyAlignment="1">
      <alignment horizontal="center" vertical="center"/>
    </xf>
    <xf numFmtId="0" fontId="8" fillId="2" borderId="5" xfId="0" applyFont="1" applyFill="1" applyBorder="1" applyAlignment="1">
      <alignment horizontal="center" vertical="center" wrapText="1"/>
    </xf>
    <xf numFmtId="2" fontId="4" fillId="2" borderId="5" xfId="0" applyNumberFormat="1" applyFont="1" applyFill="1" applyBorder="1" applyAlignment="1">
      <alignment horizontal="center" vertical="center"/>
    </xf>
    <xf numFmtId="2" fontId="10" fillId="2" borderId="5" xfId="0" applyNumberFormat="1" applyFont="1" applyFill="1" applyBorder="1" applyAlignment="1">
      <alignment horizontal="center" vertical="center"/>
    </xf>
    <xf numFmtId="0" fontId="4" fillId="4" borderId="4" xfId="0" applyFont="1" applyFill="1" applyBorder="1" applyAlignment="1">
      <alignment horizontal="center" vertical="center"/>
    </xf>
    <xf numFmtId="0" fontId="4" fillId="4" borderId="4" xfId="0" applyFont="1" applyFill="1" applyBorder="1" applyAlignment="1">
      <alignment horizontal="center" vertical="center" wrapText="1"/>
    </xf>
    <xf numFmtId="0" fontId="11" fillId="4" borderId="4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/>
    </xf>
    <xf numFmtId="165" fontId="4" fillId="2" borderId="4" xfId="0" applyNumberFormat="1" applyFont="1" applyFill="1" applyBorder="1" applyAlignment="1">
      <alignment horizontal="center" vertical="center"/>
    </xf>
    <xf numFmtId="165" fontId="4" fillId="3" borderId="4" xfId="0" applyNumberFormat="1" applyFont="1" applyFill="1" applyBorder="1" applyAlignment="1">
      <alignment horizontal="center" vertical="center"/>
    </xf>
    <xf numFmtId="2" fontId="10" fillId="3" borderId="4" xfId="0" applyNumberFormat="1" applyFont="1" applyFill="1" applyBorder="1" applyAlignment="1">
      <alignment horizontal="center" vertical="center"/>
    </xf>
    <xf numFmtId="2" fontId="3" fillId="0" borderId="0" xfId="0" applyNumberFormat="1" applyFont="1"/>
    <xf numFmtId="0" fontId="8" fillId="2" borderId="7" xfId="0" applyFont="1" applyFill="1" applyBorder="1" applyAlignment="1">
      <alignment horizontal="center" vertical="center"/>
    </xf>
    <xf numFmtId="49" fontId="8" fillId="2" borderId="7" xfId="0" applyNumberFormat="1" applyFont="1" applyFill="1" applyBorder="1" applyAlignment="1">
      <alignment horizontal="center" vertical="center" wrapText="1"/>
    </xf>
    <xf numFmtId="2" fontId="4" fillId="2" borderId="7" xfId="0" applyNumberFormat="1" applyFont="1" applyFill="1" applyBorder="1" applyAlignment="1">
      <alignment horizontal="center" vertical="center" wrapText="1"/>
    </xf>
    <xf numFmtId="2" fontId="10" fillId="2" borderId="7" xfId="0" applyNumberFormat="1" applyFont="1" applyFill="1" applyBorder="1" applyAlignment="1">
      <alignment horizontal="center" vertical="center" wrapText="1"/>
    </xf>
    <xf numFmtId="2" fontId="10" fillId="2" borderId="7" xfId="0" applyNumberFormat="1" applyFont="1" applyFill="1" applyBorder="1" applyAlignment="1">
      <alignment horizontal="center" vertical="center"/>
    </xf>
    <xf numFmtId="2" fontId="10" fillId="3" borderId="7" xfId="0" applyNumberFormat="1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  <xf numFmtId="49" fontId="4" fillId="2" borderId="7" xfId="0" applyNumberFormat="1" applyFont="1" applyFill="1" applyBorder="1" applyAlignment="1">
      <alignment horizontal="center" vertical="center" wrapText="1"/>
    </xf>
    <xf numFmtId="0" fontId="4" fillId="4" borderId="7" xfId="0" applyFont="1" applyFill="1" applyBorder="1" applyAlignment="1">
      <alignment horizontal="center" vertical="center" wrapText="1"/>
    </xf>
    <xf numFmtId="2" fontId="4" fillId="4" borderId="7" xfId="0" applyNumberFormat="1" applyFont="1" applyFill="1" applyBorder="1" applyAlignment="1">
      <alignment horizontal="center" vertical="center" wrapText="1"/>
    </xf>
    <xf numFmtId="2" fontId="11" fillId="4" borderId="7" xfId="0" applyNumberFormat="1" applyFont="1" applyFill="1" applyBorder="1" applyAlignment="1">
      <alignment horizontal="center" vertical="center" wrapText="1"/>
    </xf>
    <xf numFmtId="0" fontId="7" fillId="4" borderId="7" xfId="0" applyFont="1" applyFill="1" applyBorder="1" applyAlignment="1">
      <alignment horizontal="left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horizontal="center" vertical="center"/>
    </xf>
    <xf numFmtId="164" fontId="4" fillId="3" borderId="4" xfId="0" applyNumberFormat="1" applyFont="1" applyFill="1" applyBorder="1" applyAlignment="1">
      <alignment horizontal="center" vertical="center"/>
    </xf>
    <xf numFmtId="0" fontId="8" fillId="2" borderId="8" xfId="0" applyFont="1" applyFill="1" applyBorder="1" applyAlignment="1">
      <alignment horizontal="center" vertical="center"/>
    </xf>
    <xf numFmtId="49" fontId="8" fillId="2" borderId="5" xfId="0" applyNumberFormat="1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left" vertical="center" wrapText="1"/>
    </xf>
    <xf numFmtId="2" fontId="10" fillId="3" borderId="5" xfId="0" applyNumberFormat="1" applyFont="1" applyFill="1" applyBorder="1" applyAlignment="1">
      <alignment horizontal="center" vertical="center"/>
    </xf>
    <xf numFmtId="2" fontId="4" fillId="2" borderId="5" xfId="0" applyNumberFormat="1" applyFont="1" applyFill="1" applyBorder="1" applyAlignment="1">
      <alignment horizontal="center" vertical="center" wrapText="1"/>
    </xf>
    <xf numFmtId="2" fontId="10" fillId="2" borderId="6" xfId="0" applyNumberFormat="1" applyFont="1" applyFill="1" applyBorder="1" applyAlignment="1">
      <alignment horizontal="center" vertical="center" wrapText="1"/>
    </xf>
    <xf numFmtId="2" fontId="4" fillId="2" borderId="4" xfId="0" applyNumberFormat="1" applyFont="1" applyFill="1" applyBorder="1" applyAlignment="1">
      <alignment horizontal="center" vertical="center" wrapText="1"/>
    </xf>
    <xf numFmtId="2" fontId="10" fillId="2" borderId="5" xfId="0" applyNumberFormat="1" applyFont="1" applyFill="1" applyBorder="1" applyAlignment="1">
      <alignment horizontal="center" vertical="center" wrapText="1"/>
    </xf>
    <xf numFmtId="2" fontId="10" fillId="3" borderId="5" xfId="0" applyNumberFormat="1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/>
    </xf>
    <xf numFmtId="0" fontId="10" fillId="2" borderId="5" xfId="0" applyFont="1" applyFill="1" applyBorder="1" applyAlignment="1">
      <alignment horizontal="center" vertical="center"/>
    </xf>
    <xf numFmtId="0" fontId="8" fillId="2" borderId="5" xfId="0" applyFont="1" applyFill="1" applyBorder="1" applyAlignment="1">
      <alignment horizontal="center" vertical="center"/>
    </xf>
    <xf numFmtId="164" fontId="10" fillId="2" borderId="5" xfId="0" applyNumberFormat="1" applyFont="1" applyFill="1" applyBorder="1" applyAlignment="1">
      <alignment horizontal="center" vertical="center"/>
    </xf>
    <xf numFmtId="0" fontId="12" fillId="4" borderId="4" xfId="0" applyFont="1" applyFill="1" applyBorder="1" applyAlignment="1">
      <alignment horizontal="center" vertical="center" wrapText="1"/>
    </xf>
    <xf numFmtId="2" fontId="7" fillId="3" borderId="4" xfId="0" applyNumberFormat="1" applyFont="1" applyFill="1" applyBorder="1" applyAlignment="1">
      <alignment horizontal="center" vertical="center" wrapText="1"/>
    </xf>
    <xf numFmtId="164" fontId="8" fillId="2" borderId="4" xfId="0" applyNumberFormat="1" applyFont="1" applyFill="1" applyBorder="1" applyAlignment="1">
      <alignment horizontal="center" vertical="center" wrapText="1"/>
    </xf>
    <xf numFmtId="164" fontId="7" fillId="2" borderId="4" xfId="0" applyNumberFormat="1" applyFont="1" applyFill="1" applyBorder="1" applyAlignment="1">
      <alignment horizontal="center" vertical="center" wrapText="1"/>
    </xf>
    <xf numFmtId="164" fontId="7" fillId="3" borderId="4" xfId="0" applyNumberFormat="1" applyFont="1" applyFill="1" applyBorder="1" applyAlignment="1">
      <alignment horizontal="center" vertical="center" wrapText="1"/>
    </xf>
    <xf numFmtId="1" fontId="8" fillId="2" borderId="4" xfId="0" applyNumberFormat="1" applyFont="1" applyFill="1" applyBorder="1" applyAlignment="1">
      <alignment horizontal="center" vertical="center"/>
    </xf>
    <xf numFmtId="164" fontId="7" fillId="2" borderId="4" xfId="0" applyNumberFormat="1" applyFont="1" applyFill="1" applyBorder="1" applyAlignment="1">
      <alignment horizontal="center" vertical="center"/>
    </xf>
    <xf numFmtId="1" fontId="7" fillId="2" borderId="4" xfId="0" applyNumberFormat="1" applyFont="1" applyFill="1" applyBorder="1" applyAlignment="1">
      <alignment horizontal="center" vertical="center"/>
    </xf>
    <xf numFmtId="1" fontId="7" fillId="3" borderId="4" xfId="0" applyNumberFormat="1" applyFont="1" applyFill="1" applyBorder="1" applyAlignment="1">
      <alignment horizontal="center" vertical="center"/>
    </xf>
    <xf numFmtId="164" fontId="8" fillId="2" borderId="5" xfId="0" applyNumberFormat="1" applyFont="1" applyFill="1" applyBorder="1" applyAlignment="1">
      <alignment horizontal="center" vertical="center"/>
    </xf>
    <xf numFmtId="164" fontId="7" fillId="2" borderId="5" xfId="0" applyNumberFormat="1" applyFont="1" applyFill="1" applyBorder="1" applyAlignment="1">
      <alignment horizontal="center" vertical="center"/>
    </xf>
    <xf numFmtId="164" fontId="7" fillId="3" borderId="5" xfId="0" applyNumberFormat="1" applyFont="1" applyFill="1" applyBorder="1" applyAlignment="1">
      <alignment horizontal="center" vertical="center"/>
    </xf>
    <xf numFmtId="2" fontId="7" fillId="2" borderId="4" xfId="0" applyNumberFormat="1" applyFont="1" applyFill="1" applyBorder="1" applyAlignment="1">
      <alignment horizontal="center" vertical="center" wrapText="1"/>
    </xf>
    <xf numFmtId="2" fontId="8" fillId="2" borderId="4" xfId="0" applyNumberFormat="1" applyFont="1" applyFill="1" applyBorder="1" applyAlignment="1">
      <alignment horizontal="center" vertical="center"/>
    </xf>
    <xf numFmtId="2" fontId="7" fillId="2" borderId="4" xfId="0" applyNumberFormat="1" applyFont="1" applyFill="1" applyBorder="1" applyAlignment="1">
      <alignment horizontal="center" vertical="center"/>
    </xf>
    <xf numFmtId="0" fontId="8" fillId="4" borderId="4" xfId="0" applyFont="1" applyFill="1" applyBorder="1" applyAlignment="1">
      <alignment horizontal="center" vertical="center" wrapText="1"/>
    </xf>
    <xf numFmtId="2" fontId="8" fillId="4" borderId="4" xfId="0" applyNumberFormat="1" applyFont="1" applyFill="1" applyBorder="1" applyAlignment="1">
      <alignment horizontal="center" vertical="center"/>
    </xf>
    <xf numFmtId="2" fontId="11" fillId="4" borderId="4" xfId="0" applyNumberFormat="1" applyFont="1" applyFill="1" applyBorder="1" applyAlignment="1">
      <alignment horizontal="center" vertical="center"/>
    </xf>
    <xf numFmtId="0" fontId="8" fillId="3" borderId="4" xfId="0" applyFont="1" applyFill="1" applyBorder="1" applyAlignment="1">
      <alignment horizontal="center" vertical="center" wrapText="1"/>
    </xf>
    <xf numFmtId="49" fontId="8" fillId="2" borderId="4" xfId="0" applyNumberFormat="1" applyFont="1" applyFill="1" applyBorder="1" applyAlignment="1">
      <alignment horizontal="left" vertical="center" wrapText="1"/>
    </xf>
    <xf numFmtId="2" fontId="7" fillId="3" borderId="4" xfId="0" applyNumberFormat="1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/>
    </xf>
    <xf numFmtId="0" fontId="7" fillId="3" borderId="5" xfId="0" applyFont="1" applyFill="1" applyBorder="1" applyAlignment="1">
      <alignment horizontal="center" vertical="center"/>
    </xf>
    <xf numFmtId="1" fontId="8" fillId="2" borderId="5" xfId="0" applyNumberFormat="1" applyFont="1" applyFill="1" applyBorder="1" applyAlignment="1">
      <alignment horizontal="center" vertical="center"/>
    </xf>
    <xf numFmtId="0" fontId="4" fillId="0" borderId="4" xfId="0" applyFont="1" applyBorder="1"/>
    <xf numFmtId="0" fontId="4" fillId="3" borderId="0" xfId="0" applyFont="1" applyFill="1"/>
    <xf numFmtId="0" fontId="13" fillId="0" borderId="5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165" fontId="8" fillId="0" borderId="4" xfId="0" applyNumberFormat="1" applyFont="1" applyBorder="1" applyAlignment="1">
      <alignment horizontal="center" vertical="center"/>
    </xf>
    <xf numFmtId="164" fontId="7" fillId="0" borderId="5" xfId="0" applyNumberFormat="1" applyFont="1" applyBorder="1" applyAlignment="1">
      <alignment horizontal="center" vertical="center"/>
    </xf>
    <xf numFmtId="0" fontId="13" fillId="0" borderId="5" xfId="0" applyFont="1" applyBorder="1" applyAlignment="1">
      <alignment horizontal="center" wrapText="1"/>
    </xf>
    <xf numFmtId="0" fontId="13" fillId="0" borderId="4" xfId="1" applyFont="1" applyBorder="1" applyAlignment="1">
      <alignment horizontal="center" vertical="center" wrapText="1"/>
    </xf>
    <xf numFmtId="0" fontId="8" fillId="0" borderId="4" xfId="0" applyFont="1" applyBorder="1" applyAlignment="1">
      <alignment horizontal="left" vertical="center" wrapText="1"/>
    </xf>
    <xf numFmtId="165" fontId="7" fillId="0" borderId="5" xfId="0" applyNumberFormat="1" applyFont="1" applyBorder="1" applyAlignment="1">
      <alignment horizontal="center" vertical="center"/>
    </xf>
    <xf numFmtId="165" fontId="7" fillId="0" borderId="4" xfId="0" applyNumberFormat="1" applyFont="1" applyBorder="1" applyAlignment="1">
      <alignment horizontal="center" vertical="center"/>
    </xf>
    <xf numFmtId="0" fontId="8" fillId="0" borderId="4" xfId="1" applyFont="1" applyBorder="1" applyAlignment="1">
      <alignment horizontal="center" vertical="center" wrapText="1"/>
    </xf>
    <xf numFmtId="2" fontId="8" fillId="0" borderId="4" xfId="1" applyNumberFormat="1" applyFont="1" applyBorder="1" applyAlignment="1">
      <alignment horizontal="center" vertical="center"/>
    </xf>
    <xf numFmtId="2" fontId="7" fillId="0" borderId="4" xfId="1" applyNumberFormat="1" applyFont="1" applyBorder="1" applyAlignment="1">
      <alignment horizontal="center" vertical="center"/>
    </xf>
    <xf numFmtId="0" fontId="13" fillId="5" borderId="4" xfId="0" applyFont="1" applyFill="1" applyBorder="1" applyAlignment="1">
      <alignment horizontal="center" vertical="center" wrapText="1"/>
    </xf>
    <xf numFmtId="164" fontId="8" fillId="0" borderId="4" xfId="0" applyNumberFormat="1" applyFont="1" applyBorder="1" applyAlignment="1">
      <alignment horizontal="center" vertical="center"/>
    </xf>
    <xf numFmtId="49" fontId="13" fillId="0" borderId="4" xfId="2" applyNumberFormat="1" applyFont="1" applyBorder="1" applyAlignment="1">
      <alignment horizontal="center" vertical="center" wrapText="1"/>
    </xf>
    <xf numFmtId="49" fontId="13" fillId="0" borderId="5" xfId="0" applyNumberFormat="1" applyFont="1" applyBorder="1" applyAlignment="1">
      <alignment horizontal="center" vertical="center" wrapText="1"/>
    </xf>
    <xf numFmtId="49" fontId="13" fillId="0" borderId="4" xfId="0" applyNumberFormat="1" applyFont="1" applyBorder="1" applyAlignment="1">
      <alignment horizontal="center" vertical="center" wrapText="1"/>
    </xf>
    <xf numFmtId="164" fontId="8" fillId="0" borderId="4" xfId="0" applyNumberFormat="1" applyFont="1" applyBorder="1" applyAlignment="1">
      <alignment horizontal="center" vertical="center" wrapText="1"/>
    </xf>
    <xf numFmtId="165" fontId="7" fillId="0" borderId="5" xfId="0" applyNumberFormat="1" applyFont="1" applyBorder="1" applyAlignment="1">
      <alignment horizontal="center" vertical="center" wrapText="1"/>
    </xf>
    <xf numFmtId="165" fontId="7" fillId="0" borderId="4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left" vertical="center" wrapText="1"/>
    </xf>
    <xf numFmtId="0" fontId="8" fillId="0" borderId="5" xfId="0" applyFont="1" applyBorder="1" applyAlignment="1">
      <alignment horizontal="center" vertical="center"/>
    </xf>
    <xf numFmtId="164" fontId="8" fillId="0" borderId="5" xfId="0" applyNumberFormat="1" applyFont="1" applyBorder="1" applyAlignment="1">
      <alignment horizontal="center" vertical="center" wrapText="1"/>
    </xf>
    <xf numFmtId="164" fontId="7" fillId="0" borderId="5" xfId="0" applyNumberFormat="1" applyFont="1" applyBorder="1" applyAlignment="1">
      <alignment horizontal="center" vertical="center" wrapText="1"/>
    </xf>
    <xf numFmtId="49" fontId="13" fillId="0" borderId="4" xfId="0" applyNumberFormat="1" applyFont="1" applyBorder="1" applyAlignment="1">
      <alignment horizontal="left" vertical="center" wrapText="1"/>
    </xf>
    <xf numFmtId="0" fontId="13" fillId="4" borderId="5" xfId="0" applyFont="1" applyFill="1" applyBorder="1" applyAlignment="1">
      <alignment horizontal="center" vertical="center"/>
    </xf>
    <xf numFmtId="165" fontId="13" fillId="4" borderId="5" xfId="0" applyNumberFormat="1" applyFont="1" applyFill="1" applyBorder="1" applyAlignment="1">
      <alignment horizontal="center" vertical="center" wrapText="1"/>
    </xf>
    <xf numFmtId="165" fontId="7" fillId="4" borderId="5" xfId="0" applyNumberFormat="1" applyFont="1" applyFill="1" applyBorder="1" applyAlignment="1">
      <alignment horizontal="center" vertical="center" wrapText="1"/>
    </xf>
    <xf numFmtId="0" fontId="10" fillId="4" borderId="4" xfId="0" applyFont="1" applyFill="1" applyBorder="1" applyAlignment="1">
      <alignment vertical="center" wrapText="1"/>
    </xf>
    <xf numFmtId="0" fontId="4" fillId="4" borderId="4" xfId="0" applyFont="1" applyFill="1" applyBorder="1"/>
    <xf numFmtId="165" fontId="10" fillId="4" borderId="4" xfId="0" applyNumberFormat="1" applyFont="1" applyFill="1" applyBorder="1"/>
    <xf numFmtId="14" fontId="3" fillId="0" borderId="0" xfId="0" applyNumberFormat="1" applyFont="1"/>
    <xf numFmtId="0" fontId="14" fillId="0" borderId="0" xfId="0" applyFont="1"/>
    <xf numFmtId="0" fontId="15" fillId="0" borderId="0" xfId="0" applyFont="1"/>
    <xf numFmtId="0" fontId="8" fillId="0" borderId="4" xfId="0" applyFont="1" applyFill="1" applyBorder="1" applyAlignment="1">
      <alignment horizontal="left" vertical="center" wrapText="1"/>
    </xf>
    <xf numFmtId="0" fontId="8" fillId="0" borderId="5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/>
    </xf>
    <xf numFmtId="49" fontId="8" fillId="2" borderId="4" xfId="0" applyNumberFormat="1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left" vertical="center" wrapText="1"/>
    </xf>
    <xf numFmtId="0" fontId="8" fillId="2" borderId="4" xfId="0" applyFont="1" applyFill="1" applyBorder="1" applyAlignment="1">
      <alignment horizontal="center" vertical="center" wrapText="1"/>
    </xf>
    <xf numFmtId="2" fontId="4" fillId="2" borderId="4" xfId="0" applyNumberFormat="1" applyFont="1" applyFill="1" applyBorder="1" applyAlignment="1">
      <alignment horizontal="center" vertical="center" wrapText="1"/>
    </xf>
    <xf numFmtId="2" fontId="10" fillId="2" borderId="5" xfId="0" applyNumberFormat="1" applyFont="1" applyFill="1" applyBorder="1" applyAlignment="1">
      <alignment horizontal="center" vertical="center" wrapText="1"/>
    </xf>
    <xf numFmtId="2" fontId="10" fillId="2" borderId="6" xfId="0" applyNumberFormat="1" applyFont="1" applyFill="1" applyBorder="1" applyAlignment="1">
      <alignment horizontal="center" vertical="center" wrapText="1"/>
    </xf>
    <xf numFmtId="2" fontId="10" fillId="2" borderId="7" xfId="0" applyNumberFormat="1" applyFont="1" applyFill="1" applyBorder="1" applyAlignment="1">
      <alignment horizontal="center" vertical="center" wrapText="1"/>
    </xf>
    <xf numFmtId="2" fontId="10" fillId="2" borderId="5" xfId="0" applyNumberFormat="1" applyFont="1" applyFill="1" applyBorder="1" applyAlignment="1">
      <alignment horizontal="center" vertical="center"/>
    </xf>
    <xf numFmtId="2" fontId="10" fillId="2" borderId="6" xfId="0" applyNumberFormat="1" applyFont="1" applyFill="1" applyBorder="1" applyAlignment="1">
      <alignment horizontal="center" vertical="center"/>
    </xf>
    <xf numFmtId="2" fontId="10" fillId="2" borderId="7" xfId="0" applyNumberFormat="1" applyFont="1" applyFill="1" applyBorder="1" applyAlignment="1">
      <alignment horizontal="center" vertical="center"/>
    </xf>
    <xf numFmtId="2" fontId="10" fillId="3" borderId="5" xfId="0" applyNumberFormat="1" applyFont="1" applyFill="1" applyBorder="1" applyAlignment="1">
      <alignment horizontal="center" vertical="center"/>
    </xf>
    <xf numFmtId="2" fontId="10" fillId="3" borderId="6" xfId="0" applyNumberFormat="1" applyFont="1" applyFill="1" applyBorder="1" applyAlignment="1">
      <alignment horizontal="center" vertical="center"/>
    </xf>
    <xf numFmtId="2" fontId="10" fillId="3" borderId="7" xfId="0" applyNumberFormat="1" applyFont="1" applyFill="1" applyBorder="1" applyAlignment="1">
      <alignment horizontal="center" vertical="center"/>
    </xf>
    <xf numFmtId="0" fontId="10" fillId="2" borderId="5" xfId="0" applyFont="1" applyFill="1" applyBorder="1" applyAlignment="1">
      <alignment horizontal="center" vertical="center"/>
    </xf>
    <xf numFmtId="0" fontId="10" fillId="2" borderId="7" xfId="0" applyFont="1" applyFill="1" applyBorder="1" applyAlignment="1">
      <alignment horizontal="center" vertical="center"/>
    </xf>
    <xf numFmtId="0" fontId="8" fillId="2" borderId="5" xfId="0" applyFont="1" applyFill="1" applyBorder="1" applyAlignment="1">
      <alignment horizontal="center" vertical="center"/>
    </xf>
    <xf numFmtId="0" fontId="8" fillId="2" borderId="7" xfId="0" applyFont="1" applyFill="1" applyBorder="1" applyAlignment="1">
      <alignment horizontal="center" vertical="center"/>
    </xf>
    <xf numFmtId="0" fontId="8" fillId="2" borderId="5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left" vertical="center"/>
    </xf>
    <xf numFmtId="0" fontId="4" fillId="2" borderId="5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2" fontId="10" fillId="3" borderId="5" xfId="0" applyNumberFormat="1" applyFont="1" applyFill="1" applyBorder="1" applyAlignment="1">
      <alignment horizontal="center" vertical="center" wrapText="1"/>
    </xf>
    <xf numFmtId="2" fontId="10" fillId="3" borderId="7" xfId="0" applyNumberFormat="1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horizontal="center" vertical="center"/>
    </xf>
    <xf numFmtId="49" fontId="8" fillId="2" borderId="5" xfId="0" applyNumberFormat="1" applyFont="1" applyFill="1" applyBorder="1" applyAlignment="1">
      <alignment horizontal="center" vertical="center" wrapText="1"/>
    </xf>
    <xf numFmtId="49" fontId="8" fillId="2" borderId="6" xfId="0" applyNumberFormat="1" applyFont="1" applyFill="1" applyBorder="1" applyAlignment="1">
      <alignment horizontal="center" vertical="center" wrapText="1"/>
    </xf>
    <xf numFmtId="49" fontId="8" fillId="2" borderId="7" xfId="0" applyNumberFormat="1" applyFont="1" applyFill="1" applyBorder="1" applyAlignment="1">
      <alignment horizontal="center" vertical="center" wrapText="1"/>
    </xf>
    <xf numFmtId="0" fontId="8" fillId="0" borderId="5" xfId="0" applyFont="1" applyBorder="1" applyAlignment="1">
      <alignment horizontal="left" vertical="center" wrapText="1"/>
    </xf>
    <xf numFmtId="0" fontId="8" fillId="0" borderId="6" xfId="0" applyFont="1" applyBorder="1" applyAlignment="1">
      <alignment horizontal="left" vertical="center" wrapText="1"/>
    </xf>
    <xf numFmtId="0" fontId="8" fillId="0" borderId="7" xfId="0" applyFont="1" applyBorder="1" applyAlignment="1">
      <alignment horizontal="left" vertical="center" wrapText="1"/>
    </xf>
    <xf numFmtId="0" fontId="8" fillId="2" borderId="5" xfId="0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horizontal="center" vertical="center" wrapText="1"/>
    </xf>
    <xf numFmtId="0" fontId="8" fillId="2" borderId="7" xfId="0" applyFont="1" applyFill="1" applyBorder="1" applyAlignment="1">
      <alignment horizontal="center" vertical="center" wrapText="1"/>
    </xf>
    <xf numFmtId="2" fontId="4" fillId="2" borderId="5" xfId="0" applyNumberFormat="1" applyFont="1" applyFill="1" applyBorder="1" applyAlignment="1">
      <alignment horizontal="center" vertical="center"/>
    </xf>
    <xf numFmtId="2" fontId="4" fillId="2" borderId="6" xfId="0" applyNumberFormat="1" applyFont="1" applyFill="1" applyBorder="1" applyAlignment="1">
      <alignment horizontal="center" vertical="center"/>
    </xf>
    <xf numFmtId="2" fontId="4" fillId="2" borderId="7" xfId="0" applyNumberFormat="1" applyFont="1" applyFill="1" applyBorder="1" applyAlignment="1">
      <alignment horizontal="center" vertical="center"/>
    </xf>
    <xf numFmtId="0" fontId="7" fillId="3" borderId="5" xfId="0" applyFont="1" applyFill="1" applyBorder="1" applyAlignment="1">
      <alignment horizontal="center" vertical="center"/>
    </xf>
    <xf numFmtId="0" fontId="7" fillId="3" borderId="7" xfId="0" applyFont="1" applyFill="1" applyBorder="1" applyAlignment="1">
      <alignment horizontal="center" vertical="center"/>
    </xf>
    <xf numFmtId="0" fontId="8" fillId="2" borderId="6" xfId="0" applyFont="1" applyFill="1" applyBorder="1" applyAlignment="1">
      <alignment horizontal="left" vertical="center"/>
    </xf>
    <xf numFmtId="0" fontId="7" fillId="2" borderId="5" xfId="0" applyFont="1" applyFill="1" applyBorder="1" applyAlignment="1">
      <alignment horizontal="center" vertical="center"/>
    </xf>
    <xf numFmtId="0" fontId="7" fillId="2" borderId="7" xfId="0" applyFont="1" applyFill="1" applyBorder="1" applyAlignment="1">
      <alignment horizontal="center" vertical="center"/>
    </xf>
  </cellXfs>
  <cellStyles count="3">
    <cellStyle name="Normal" xfId="0" builtinId="0"/>
    <cellStyle name="Normal 6" xfId="1" xr:uid="{A0DF12E3-80D9-48BF-8841-57FDA7357B13}"/>
    <cellStyle name="Normal_Haykashen dproc _3333" xfId="2" xr:uid="{03F724C6-6A2D-479B-895B-9F26759F351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41B65E-10CC-410E-847E-332A25C9ADC8}">
  <dimension ref="A1:L126"/>
  <sheetViews>
    <sheetView tabSelected="1" zoomScale="145" zoomScaleNormal="145" workbookViewId="0">
      <selection activeCell="E4" sqref="E4"/>
    </sheetView>
  </sheetViews>
  <sheetFormatPr defaultRowHeight="13.8"/>
  <cols>
    <col min="1" max="1" width="4.3984375" style="1" customWidth="1"/>
    <col min="2" max="2" width="14.296875" style="1" customWidth="1"/>
    <col min="3" max="3" width="37.8984375" style="1" customWidth="1"/>
    <col min="4" max="4" width="8.3984375" style="1" customWidth="1"/>
    <col min="5" max="7" width="9.09765625" style="1"/>
    <col min="8" max="8" width="12.59765625" style="1" customWidth="1"/>
    <col min="9" max="9" width="9.59765625" style="1" bestFit="1" customWidth="1"/>
    <col min="10" max="256" width="9.09765625" style="1"/>
    <col min="257" max="257" width="4.3984375" style="1" customWidth="1"/>
    <col min="258" max="258" width="9.09765625" style="1"/>
    <col min="259" max="259" width="37.8984375" style="1" customWidth="1"/>
    <col min="260" max="260" width="6.296875" style="1" customWidth="1"/>
    <col min="261" max="263" width="9.09765625" style="1"/>
    <col min="264" max="264" width="10.09765625" style="1" bestFit="1" customWidth="1"/>
    <col min="265" max="265" width="9.59765625" style="1" bestFit="1" customWidth="1"/>
    <col min="266" max="512" width="9.09765625" style="1"/>
    <col min="513" max="513" width="4.3984375" style="1" customWidth="1"/>
    <col min="514" max="514" width="9.09765625" style="1"/>
    <col min="515" max="515" width="37.8984375" style="1" customWidth="1"/>
    <col min="516" max="516" width="6.296875" style="1" customWidth="1"/>
    <col min="517" max="519" width="9.09765625" style="1"/>
    <col min="520" max="520" width="10.09765625" style="1" bestFit="1" customWidth="1"/>
    <col min="521" max="521" width="9.59765625" style="1" bestFit="1" customWidth="1"/>
    <col min="522" max="768" width="9.09765625" style="1"/>
    <col min="769" max="769" width="4.3984375" style="1" customWidth="1"/>
    <col min="770" max="770" width="9.09765625" style="1"/>
    <col min="771" max="771" width="37.8984375" style="1" customWidth="1"/>
    <col min="772" max="772" width="6.296875" style="1" customWidth="1"/>
    <col min="773" max="775" width="9.09765625" style="1"/>
    <col min="776" max="776" width="10.09765625" style="1" bestFit="1" customWidth="1"/>
    <col min="777" max="777" width="9.59765625" style="1" bestFit="1" customWidth="1"/>
    <col min="778" max="1024" width="9.09765625" style="1"/>
    <col min="1025" max="1025" width="4.3984375" style="1" customWidth="1"/>
    <col min="1026" max="1026" width="9.09765625" style="1"/>
    <col min="1027" max="1027" width="37.8984375" style="1" customWidth="1"/>
    <col min="1028" max="1028" width="6.296875" style="1" customWidth="1"/>
    <col min="1029" max="1031" width="9.09765625" style="1"/>
    <col min="1032" max="1032" width="10.09765625" style="1" bestFit="1" customWidth="1"/>
    <col min="1033" max="1033" width="9.59765625" style="1" bestFit="1" customWidth="1"/>
    <col min="1034" max="1280" width="9.09765625" style="1"/>
    <col min="1281" max="1281" width="4.3984375" style="1" customWidth="1"/>
    <col min="1282" max="1282" width="9.09765625" style="1"/>
    <col min="1283" max="1283" width="37.8984375" style="1" customWidth="1"/>
    <col min="1284" max="1284" width="6.296875" style="1" customWidth="1"/>
    <col min="1285" max="1287" width="9.09765625" style="1"/>
    <col min="1288" max="1288" width="10.09765625" style="1" bestFit="1" customWidth="1"/>
    <col min="1289" max="1289" width="9.59765625" style="1" bestFit="1" customWidth="1"/>
    <col min="1290" max="1536" width="9.09765625" style="1"/>
    <col min="1537" max="1537" width="4.3984375" style="1" customWidth="1"/>
    <col min="1538" max="1538" width="9.09765625" style="1"/>
    <col min="1539" max="1539" width="37.8984375" style="1" customWidth="1"/>
    <col min="1540" max="1540" width="6.296875" style="1" customWidth="1"/>
    <col min="1541" max="1543" width="9.09765625" style="1"/>
    <col min="1544" max="1544" width="10.09765625" style="1" bestFit="1" customWidth="1"/>
    <col min="1545" max="1545" width="9.59765625" style="1" bestFit="1" customWidth="1"/>
    <col min="1546" max="1792" width="9.09765625" style="1"/>
    <col min="1793" max="1793" width="4.3984375" style="1" customWidth="1"/>
    <col min="1794" max="1794" width="9.09765625" style="1"/>
    <col min="1795" max="1795" width="37.8984375" style="1" customWidth="1"/>
    <col min="1796" max="1796" width="6.296875" style="1" customWidth="1"/>
    <col min="1797" max="1799" width="9.09765625" style="1"/>
    <col min="1800" max="1800" width="10.09765625" style="1" bestFit="1" customWidth="1"/>
    <col min="1801" max="1801" width="9.59765625" style="1" bestFit="1" customWidth="1"/>
    <col min="1802" max="2048" width="9.09765625" style="1"/>
    <col min="2049" max="2049" width="4.3984375" style="1" customWidth="1"/>
    <col min="2050" max="2050" width="9.09765625" style="1"/>
    <col min="2051" max="2051" width="37.8984375" style="1" customWidth="1"/>
    <col min="2052" max="2052" width="6.296875" style="1" customWidth="1"/>
    <col min="2053" max="2055" width="9.09765625" style="1"/>
    <col min="2056" max="2056" width="10.09765625" style="1" bestFit="1" customWidth="1"/>
    <col min="2057" max="2057" width="9.59765625" style="1" bestFit="1" customWidth="1"/>
    <col min="2058" max="2304" width="9.09765625" style="1"/>
    <col min="2305" max="2305" width="4.3984375" style="1" customWidth="1"/>
    <col min="2306" max="2306" width="9.09765625" style="1"/>
    <col min="2307" max="2307" width="37.8984375" style="1" customWidth="1"/>
    <col min="2308" max="2308" width="6.296875" style="1" customWidth="1"/>
    <col min="2309" max="2311" width="9.09765625" style="1"/>
    <col min="2312" max="2312" width="10.09765625" style="1" bestFit="1" customWidth="1"/>
    <col min="2313" max="2313" width="9.59765625" style="1" bestFit="1" customWidth="1"/>
    <col min="2314" max="2560" width="9.09765625" style="1"/>
    <col min="2561" max="2561" width="4.3984375" style="1" customWidth="1"/>
    <col min="2562" max="2562" width="9.09765625" style="1"/>
    <col min="2563" max="2563" width="37.8984375" style="1" customWidth="1"/>
    <col min="2564" max="2564" width="6.296875" style="1" customWidth="1"/>
    <col min="2565" max="2567" width="9.09765625" style="1"/>
    <col min="2568" max="2568" width="10.09765625" style="1" bestFit="1" customWidth="1"/>
    <col min="2569" max="2569" width="9.59765625" style="1" bestFit="1" customWidth="1"/>
    <col min="2570" max="2816" width="9.09765625" style="1"/>
    <col min="2817" max="2817" width="4.3984375" style="1" customWidth="1"/>
    <col min="2818" max="2818" width="9.09765625" style="1"/>
    <col min="2819" max="2819" width="37.8984375" style="1" customWidth="1"/>
    <col min="2820" max="2820" width="6.296875" style="1" customWidth="1"/>
    <col min="2821" max="2823" width="9.09765625" style="1"/>
    <col min="2824" max="2824" width="10.09765625" style="1" bestFit="1" customWidth="1"/>
    <col min="2825" max="2825" width="9.59765625" style="1" bestFit="1" customWidth="1"/>
    <col min="2826" max="3072" width="9.09765625" style="1"/>
    <col min="3073" max="3073" width="4.3984375" style="1" customWidth="1"/>
    <col min="3074" max="3074" width="9.09765625" style="1"/>
    <col min="3075" max="3075" width="37.8984375" style="1" customWidth="1"/>
    <col min="3076" max="3076" width="6.296875" style="1" customWidth="1"/>
    <col min="3077" max="3079" width="9.09765625" style="1"/>
    <col min="3080" max="3080" width="10.09765625" style="1" bestFit="1" customWidth="1"/>
    <col min="3081" max="3081" width="9.59765625" style="1" bestFit="1" customWidth="1"/>
    <col min="3082" max="3328" width="9.09765625" style="1"/>
    <col min="3329" max="3329" width="4.3984375" style="1" customWidth="1"/>
    <col min="3330" max="3330" width="9.09765625" style="1"/>
    <col min="3331" max="3331" width="37.8984375" style="1" customWidth="1"/>
    <col min="3332" max="3332" width="6.296875" style="1" customWidth="1"/>
    <col min="3333" max="3335" width="9.09765625" style="1"/>
    <col min="3336" max="3336" width="10.09765625" style="1" bestFit="1" customWidth="1"/>
    <col min="3337" max="3337" width="9.59765625" style="1" bestFit="1" customWidth="1"/>
    <col min="3338" max="3584" width="9.09765625" style="1"/>
    <col min="3585" max="3585" width="4.3984375" style="1" customWidth="1"/>
    <col min="3586" max="3586" width="9.09765625" style="1"/>
    <col min="3587" max="3587" width="37.8984375" style="1" customWidth="1"/>
    <col min="3588" max="3588" width="6.296875" style="1" customWidth="1"/>
    <col min="3589" max="3591" width="9.09765625" style="1"/>
    <col min="3592" max="3592" width="10.09765625" style="1" bestFit="1" customWidth="1"/>
    <col min="3593" max="3593" width="9.59765625" style="1" bestFit="1" customWidth="1"/>
    <col min="3594" max="3840" width="9.09765625" style="1"/>
    <col min="3841" max="3841" width="4.3984375" style="1" customWidth="1"/>
    <col min="3842" max="3842" width="9.09765625" style="1"/>
    <col min="3843" max="3843" width="37.8984375" style="1" customWidth="1"/>
    <col min="3844" max="3844" width="6.296875" style="1" customWidth="1"/>
    <col min="3845" max="3847" width="9.09765625" style="1"/>
    <col min="3848" max="3848" width="10.09765625" style="1" bestFit="1" customWidth="1"/>
    <col min="3849" max="3849" width="9.59765625" style="1" bestFit="1" customWidth="1"/>
    <col min="3850" max="4096" width="9.09765625" style="1"/>
    <col min="4097" max="4097" width="4.3984375" style="1" customWidth="1"/>
    <col min="4098" max="4098" width="9.09765625" style="1"/>
    <col min="4099" max="4099" width="37.8984375" style="1" customWidth="1"/>
    <col min="4100" max="4100" width="6.296875" style="1" customWidth="1"/>
    <col min="4101" max="4103" width="9.09765625" style="1"/>
    <col min="4104" max="4104" width="10.09765625" style="1" bestFit="1" customWidth="1"/>
    <col min="4105" max="4105" width="9.59765625" style="1" bestFit="1" customWidth="1"/>
    <col min="4106" max="4352" width="9.09765625" style="1"/>
    <col min="4353" max="4353" width="4.3984375" style="1" customWidth="1"/>
    <col min="4354" max="4354" width="9.09765625" style="1"/>
    <col min="4355" max="4355" width="37.8984375" style="1" customWidth="1"/>
    <col min="4356" max="4356" width="6.296875" style="1" customWidth="1"/>
    <col min="4357" max="4359" width="9.09765625" style="1"/>
    <col min="4360" max="4360" width="10.09765625" style="1" bestFit="1" customWidth="1"/>
    <col min="4361" max="4361" width="9.59765625" style="1" bestFit="1" customWidth="1"/>
    <col min="4362" max="4608" width="9.09765625" style="1"/>
    <col min="4609" max="4609" width="4.3984375" style="1" customWidth="1"/>
    <col min="4610" max="4610" width="9.09765625" style="1"/>
    <col min="4611" max="4611" width="37.8984375" style="1" customWidth="1"/>
    <col min="4612" max="4612" width="6.296875" style="1" customWidth="1"/>
    <col min="4613" max="4615" width="9.09765625" style="1"/>
    <col min="4616" max="4616" width="10.09765625" style="1" bestFit="1" customWidth="1"/>
    <col min="4617" max="4617" width="9.59765625" style="1" bestFit="1" customWidth="1"/>
    <col min="4618" max="4864" width="9.09765625" style="1"/>
    <col min="4865" max="4865" width="4.3984375" style="1" customWidth="1"/>
    <col min="4866" max="4866" width="9.09765625" style="1"/>
    <col min="4867" max="4867" width="37.8984375" style="1" customWidth="1"/>
    <col min="4868" max="4868" width="6.296875" style="1" customWidth="1"/>
    <col min="4869" max="4871" width="9.09765625" style="1"/>
    <col min="4872" max="4872" width="10.09765625" style="1" bestFit="1" customWidth="1"/>
    <col min="4873" max="4873" width="9.59765625" style="1" bestFit="1" customWidth="1"/>
    <col min="4874" max="5120" width="9.09765625" style="1"/>
    <col min="5121" max="5121" width="4.3984375" style="1" customWidth="1"/>
    <col min="5122" max="5122" width="9.09765625" style="1"/>
    <col min="5123" max="5123" width="37.8984375" style="1" customWidth="1"/>
    <col min="5124" max="5124" width="6.296875" style="1" customWidth="1"/>
    <col min="5125" max="5127" width="9.09765625" style="1"/>
    <col min="5128" max="5128" width="10.09765625" style="1" bestFit="1" customWidth="1"/>
    <col min="5129" max="5129" width="9.59765625" style="1" bestFit="1" customWidth="1"/>
    <col min="5130" max="5376" width="9.09765625" style="1"/>
    <col min="5377" max="5377" width="4.3984375" style="1" customWidth="1"/>
    <col min="5378" max="5378" width="9.09765625" style="1"/>
    <col min="5379" max="5379" width="37.8984375" style="1" customWidth="1"/>
    <col min="5380" max="5380" width="6.296875" style="1" customWidth="1"/>
    <col min="5381" max="5383" width="9.09765625" style="1"/>
    <col min="5384" max="5384" width="10.09765625" style="1" bestFit="1" customWidth="1"/>
    <col min="5385" max="5385" width="9.59765625" style="1" bestFit="1" customWidth="1"/>
    <col min="5386" max="5632" width="9.09765625" style="1"/>
    <col min="5633" max="5633" width="4.3984375" style="1" customWidth="1"/>
    <col min="5634" max="5634" width="9.09765625" style="1"/>
    <col min="5635" max="5635" width="37.8984375" style="1" customWidth="1"/>
    <col min="5636" max="5636" width="6.296875" style="1" customWidth="1"/>
    <col min="5637" max="5639" width="9.09765625" style="1"/>
    <col min="5640" max="5640" width="10.09765625" style="1" bestFit="1" customWidth="1"/>
    <col min="5641" max="5641" width="9.59765625" style="1" bestFit="1" customWidth="1"/>
    <col min="5642" max="5888" width="9.09765625" style="1"/>
    <col min="5889" max="5889" width="4.3984375" style="1" customWidth="1"/>
    <col min="5890" max="5890" width="9.09765625" style="1"/>
    <col min="5891" max="5891" width="37.8984375" style="1" customWidth="1"/>
    <col min="5892" max="5892" width="6.296875" style="1" customWidth="1"/>
    <col min="5893" max="5895" width="9.09765625" style="1"/>
    <col min="5896" max="5896" width="10.09765625" style="1" bestFit="1" customWidth="1"/>
    <col min="5897" max="5897" width="9.59765625" style="1" bestFit="1" customWidth="1"/>
    <col min="5898" max="6144" width="9.09765625" style="1"/>
    <col min="6145" max="6145" width="4.3984375" style="1" customWidth="1"/>
    <col min="6146" max="6146" width="9.09765625" style="1"/>
    <col min="6147" max="6147" width="37.8984375" style="1" customWidth="1"/>
    <col min="6148" max="6148" width="6.296875" style="1" customWidth="1"/>
    <col min="6149" max="6151" width="9.09765625" style="1"/>
    <col min="6152" max="6152" width="10.09765625" style="1" bestFit="1" customWidth="1"/>
    <col min="6153" max="6153" width="9.59765625" style="1" bestFit="1" customWidth="1"/>
    <col min="6154" max="6400" width="9.09765625" style="1"/>
    <col min="6401" max="6401" width="4.3984375" style="1" customWidth="1"/>
    <col min="6402" max="6402" width="9.09765625" style="1"/>
    <col min="6403" max="6403" width="37.8984375" style="1" customWidth="1"/>
    <col min="6404" max="6404" width="6.296875" style="1" customWidth="1"/>
    <col min="6405" max="6407" width="9.09765625" style="1"/>
    <col min="6408" max="6408" width="10.09765625" style="1" bestFit="1" customWidth="1"/>
    <col min="6409" max="6409" width="9.59765625" style="1" bestFit="1" customWidth="1"/>
    <col min="6410" max="6656" width="9.09765625" style="1"/>
    <col min="6657" max="6657" width="4.3984375" style="1" customWidth="1"/>
    <col min="6658" max="6658" width="9.09765625" style="1"/>
    <col min="6659" max="6659" width="37.8984375" style="1" customWidth="1"/>
    <col min="6660" max="6660" width="6.296875" style="1" customWidth="1"/>
    <col min="6661" max="6663" width="9.09765625" style="1"/>
    <col min="6664" max="6664" width="10.09765625" style="1" bestFit="1" customWidth="1"/>
    <col min="6665" max="6665" width="9.59765625" style="1" bestFit="1" customWidth="1"/>
    <col min="6666" max="6912" width="9.09765625" style="1"/>
    <col min="6913" max="6913" width="4.3984375" style="1" customWidth="1"/>
    <col min="6914" max="6914" width="9.09765625" style="1"/>
    <col min="6915" max="6915" width="37.8984375" style="1" customWidth="1"/>
    <col min="6916" max="6916" width="6.296875" style="1" customWidth="1"/>
    <col min="6917" max="6919" width="9.09765625" style="1"/>
    <col min="6920" max="6920" width="10.09765625" style="1" bestFit="1" customWidth="1"/>
    <col min="6921" max="6921" width="9.59765625" style="1" bestFit="1" customWidth="1"/>
    <col min="6922" max="7168" width="9.09765625" style="1"/>
    <col min="7169" max="7169" width="4.3984375" style="1" customWidth="1"/>
    <col min="7170" max="7170" width="9.09765625" style="1"/>
    <col min="7171" max="7171" width="37.8984375" style="1" customWidth="1"/>
    <col min="7172" max="7172" width="6.296875" style="1" customWidth="1"/>
    <col min="7173" max="7175" width="9.09765625" style="1"/>
    <col min="7176" max="7176" width="10.09765625" style="1" bestFit="1" customWidth="1"/>
    <col min="7177" max="7177" width="9.59765625" style="1" bestFit="1" customWidth="1"/>
    <col min="7178" max="7424" width="9.09765625" style="1"/>
    <col min="7425" max="7425" width="4.3984375" style="1" customWidth="1"/>
    <col min="7426" max="7426" width="9.09765625" style="1"/>
    <col min="7427" max="7427" width="37.8984375" style="1" customWidth="1"/>
    <col min="7428" max="7428" width="6.296875" style="1" customWidth="1"/>
    <col min="7429" max="7431" width="9.09765625" style="1"/>
    <col min="7432" max="7432" width="10.09765625" style="1" bestFit="1" customWidth="1"/>
    <col min="7433" max="7433" width="9.59765625" style="1" bestFit="1" customWidth="1"/>
    <col min="7434" max="7680" width="9.09765625" style="1"/>
    <col min="7681" max="7681" width="4.3984375" style="1" customWidth="1"/>
    <col min="7682" max="7682" width="9.09765625" style="1"/>
    <col min="7683" max="7683" width="37.8984375" style="1" customWidth="1"/>
    <col min="7684" max="7684" width="6.296875" style="1" customWidth="1"/>
    <col min="7685" max="7687" width="9.09765625" style="1"/>
    <col min="7688" max="7688" width="10.09765625" style="1" bestFit="1" customWidth="1"/>
    <col min="7689" max="7689" width="9.59765625" style="1" bestFit="1" customWidth="1"/>
    <col min="7690" max="7936" width="9.09765625" style="1"/>
    <col min="7937" max="7937" width="4.3984375" style="1" customWidth="1"/>
    <col min="7938" max="7938" width="9.09765625" style="1"/>
    <col min="7939" max="7939" width="37.8984375" style="1" customWidth="1"/>
    <col min="7940" max="7940" width="6.296875" style="1" customWidth="1"/>
    <col min="7941" max="7943" width="9.09765625" style="1"/>
    <col min="7944" max="7944" width="10.09765625" style="1" bestFit="1" customWidth="1"/>
    <col min="7945" max="7945" width="9.59765625" style="1" bestFit="1" customWidth="1"/>
    <col min="7946" max="8192" width="9.09765625" style="1"/>
    <col min="8193" max="8193" width="4.3984375" style="1" customWidth="1"/>
    <col min="8194" max="8194" width="9.09765625" style="1"/>
    <col min="8195" max="8195" width="37.8984375" style="1" customWidth="1"/>
    <col min="8196" max="8196" width="6.296875" style="1" customWidth="1"/>
    <col min="8197" max="8199" width="9.09765625" style="1"/>
    <col min="8200" max="8200" width="10.09765625" style="1" bestFit="1" customWidth="1"/>
    <col min="8201" max="8201" width="9.59765625" style="1" bestFit="1" customWidth="1"/>
    <col min="8202" max="8448" width="9.09765625" style="1"/>
    <col min="8449" max="8449" width="4.3984375" style="1" customWidth="1"/>
    <col min="8450" max="8450" width="9.09765625" style="1"/>
    <col min="8451" max="8451" width="37.8984375" style="1" customWidth="1"/>
    <col min="8452" max="8452" width="6.296875" style="1" customWidth="1"/>
    <col min="8453" max="8455" width="9.09765625" style="1"/>
    <col min="8456" max="8456" width="10.09765625" style="1" bestFit="1" customWidth="1"/>
    <col min="8457" max="8457" width="9.59765625" style="1" bestFit="1" customWidth="1"/>
    <col min="8458" max="8704" width="9.09765625" style="1"/>
    <col min="8705" max="8705" width="4.3984375" style="1" customWidth="1"/>
    <col min="8706" max="8706" width="9.09765625" style="1"/>
    <col min="8707" max="8707" width="37.8984375" style="1" customWidth="1"/>
    <col min="8708" max="8708" width="6.296875" style="1" customWidth="1"/>
    <col min="8709" max="8711" width="9.09765625" style="1"/>
    <col min="8712" max="8712" width="10.09765625" style="1" bestFit="1" customWidth="1"/>
    <col min="8713" max="8713" width="9.59765625" style="1" bestFit="1" customWidth="1"/>
    <col min="8714" max="8960" width="9.09765625" style="1"/>
    <col min="8961" max="8961" width="4.3984375" style="1" customWidth="1"/>
    <col min="8962" max="8962" width="9.09765625" style="1"/>
    <col min="8963" max="8963" width="37.8984375" style="1" customWidth="1"/>
    <col min="8964" max="8964" width="6.296875" style="1" customWidth="1"/>
    <col min="8965" max="8967" width="9.09765625" style="1"/>
    <col min="8968" max="8968" width="10.09765625" style="1" bestFit="1" customWidth="1"/>
    <col min="8969" max="8969" width="9.59765625" style="1" bestFit="1" customWidth="1"/>
    <col min="8970" max="9216" width="9.09765625" style="1"/>
    <col min="9217" max="9217" width="4.3984375" style="1" customWidth="1"/>
    <col min="9218" max="9218" width="9.09765625" style="1"/>
    <col min="9219" max="9219" width="37.8984375" style="1" customWidth="1"/>
    <col min="9220" max="9220" width="6.296875" style="1" customWidth="1"/>
    <col min="9221" max="9223" width="9.09765625" style="1"/>
    <col min="9224" max="9224" width="10.09765625" style="1" bestFit="1" customWidth="1"/>
    <col min="9225" max="9225" width="9.59765625" style="1" bestFit="1" customWidth="1"/>
    <col min="9226" max="9472" width="9.09765625" style="1"/>
    <col min="9473" max="9473" width="4.3984375" style="1" customWidth="1"/>
    <col min="9474" max="9474" width="9.09765625" style="1"/>
    <col min="9475" max="9475" width="37.8984375" style="1" customWidth="1"/>
    <col min="9476" max="9476" width="6.296875" style="1" customWidth="1"/>
    <col min="9477" max="9479" width="9.09765625" style="1"/>
    <col min="9480" max="9480" width="10.09765625" style="1" bestFit="1" customWidth="1"/>
    <col min="9481" max="9481" width="9.59765625" style="1" bestFit="1" customWidth="1"/>
    <col min="9482" max="9728" width="9.09765625" style="1"/>
    <col min="9729" max="9729" width="4.3984375" style="1" customWidth="1"/>
    <col min="9730" max="9730" width="9.09765625" style="1"/>
    <col min="9731" max="9731" width="37.8984375" style="1" customWidth="1"/>
    <col min="9732" max="9732" width="6.296875" style="1" customWidth="1"/>
    <col min="9733" max="9735" width="9.09765625" style="1"/>
    <col min="9736" max="9736" width="10.09765625" style="1" bestFit="1" customWidth="1"/>
    <col min="9737" max="9737" width="9.59765625" style="1" bestFit="1" customWidth="1"/>
    <col min="9738" max="9984" width="9.09765625" style="1"/>
    <col min="9985" max="9985" width="4.3984375" style="1" customWidth="1"/>
    <col min="9986" max="9986" width="9.09765625" style="1"/>
    <col min="9987" max="9987" width="37.8984375" style="1" customWidth="1"/>
    <col min="9988" max="9988" width="6.296875" style="1" customWidth="1"/>
    <col min="9989" max="9991" width="9.09765625" style="1"/>
    <col min="9992" max="9992" width="10.09765625" style="1" bestFit="1" customWidth="1"/>
    <col min="9993" max="9993" width="9.59765625" style="1" bestFit="1" customWidth="1"/>
    <col min="9994" max="10240" width="9.09765625" style="1"/>
    <col min="10241" max="10241" width="4.3984375" style="1" customWidth="1"/>
    <col min="10242" max="10242" width="9.09765625" style="1"/>
    <col min="10243" max="10243" width="37.8984375" style="1" customWidth="1"/>
    <col min="10244" max="10244" width="6.296875" style="1" customWidth="1"/>
    <col min="10245" max="10247" width="9.09765625" style="1"/>
    <col min="10248" max="10248" width="10.09765625" style="1" bestFit="1" customWidth="1"/>
    <col min="10249" max="10249" width="9.59765625" style="1" bestFit="1" customWidth="1"/>
    <col min="10250" max="10496" width="9.09765625" style="1"/>
    <col min="10497" max="10497" width="4.3984375" style="1" customWidth="1"/>
    <col min="10498" max="10498" width="9.09765625" style="1"/>
    <col min="10499" max="10499" width="37.8984375" style="1" customWidth="1"/>
    <col min="10500" max="10500" width="6.296875" style="1" customWidth="1"/>
    <col min="10501" max="10503" width="9.09765625" style="1"/>
    <col min="10504" max="10504" width="10.09765625" style="1" bestFit="1" customWidth="1"/>
    <col min="10505" max="10505" width="9.59765625" style="1" bestFit="1" customWidth="1"/>
    <col min="10506" max="10752" width="9.09765625" style="1"/>
    <col min="10753" max="10753" width="4.3984375" style="1" customWidth="1"/>
    <col min="10754" max="10754" width="9.09765625" style="1"/>
    <col min="10755" max="10755" width="37.8984375" style="1" customWidth="1"/>
    <col min="10756" max="10756" width="6.296875" style="1" customWidth="1"/>
    <col min="10757" max="10759" width="9.09765625" style="1"/>
    <col min="10760" max="10760" width="10.09765625" style="1" bestFit="1" customWidth="1"/>
    <col min="10761" max="10761" width="9.59765625" style="1" bestFit="1" customWidth="1"/>
    <col min="10762" max="11008" width="9.09765625" style="1"/>
    <col min="11009" max="11009" width="4.3984375" style="1" customWidth="1"/>
    <col min="11010" max="11010" width="9.09765625" style="1"/>
    <col min="11011" max="11011" width="37.8984375" style="1" customWidth="1"/>
    <col min="11012" max="11012" width="6.296875" style="1" customWidth="1"/>
    <col min="11013" max="11015" width="9.09765625" style="1"/>
    <col min="11016" max="11016" width="10.09765625" style="1" bestFit="1" customWidth="1"/>
    <col min="11017" max="11017" width="9.59765625" style="1" bestFit="1" customWidth="1"/>
    <col min="11018" max="11264" width="9.09765625" style="1"/>
    <col min="11265" max="11265" width="4.3984375" style="1" customWidth="1"/>
    <col min="11266" max="11266" width="9.09765625" style="1"/>
    <col min="11267" max="11267" width="37.8984375" style="1" customWidth="1"/>
    <col min="11268" max="11268" width="6.296875" style="1" customWidth="1"/>
    <col min="11269" max="11271" width="9.09765625" style="1"/>
    <col min="11272" max="11272" width="10.09765625" style="1" bestFit="1" customWidth="1"/>
    <col min="11273" max="11273" width="9.59765625" style="1" bestFit="1" customWidth="1"/>
    <col min="11274" max="11520" width="9.09765625" style="1"/>
    <col min="11521" max="11521" width="4.3984375" style="1" customWidth="1"/>
    <col min="11522" max="11522" width="9.09765625" style="1"/>
    <col min="11523" max="11523" width="37.8984375" style="1" customWidth="1"/>
    <col min="11524" max="11524" width="6.296875" style="1" customWidth="1"/>
    <col min="11525" max="11527" width="9.09765625" style="1"/>
    <col min="11528" max="11528" width="10.09765625" style="1" bestFit="1" customWidth="1"/>
    <col min="11529" max="11529" width="9.59765625" style="1" bestFit="1" customWidth="1"/>
    <col min="11530" max="11776" width="9.09765625" style="1"/>
    <col min="11777" max="11777" width="4.3984375" style="1" customWidth="1"/>
    <col min="11778" max="11778" width="9.09765625" style="1"/>
    <col min="11779" max="11779" width="37.8984375" style="1" customWidth="1"/>
    <col min="11780" max="11780" width="6.296875" style="1" customWidth="1"/>
    <col min="11781" max="11783" width="9.09765625" style="1"/>
    <col min="11784" max="11784" width="10.09765625" style="1" bestFit="1" customWidth="1"/>
    <col min="11785" max="11785" width="9.59765625" style="1" bestFit="1" customWidth="1"/>
    <col min="11786" max="12032" width="9.09765625" style="1"/>
    <col min="12033" max="12033" width="4.3984375" style="1" customWidth="1"/>
    <col min="12034" max="12034" width="9.09765625" style="1"/>
    <col min="12035" max="12035" width="37.8984375" style="1" customWidth="1"/>
    <col min="12036" max="12036" width="6.296875" style="1" customWidth="1"/>
    <col min="12037" max="12039" width="9.09765625" style="1"/>
    <col min="12040" max="12040" width="10.09765625" style="1" bestFit="1" customWidth="1"/>
    <col min="12041" max="12041" width="9.59765625" style="1" bestFit="1" customWidth="1"/>
    <col min="12042" max="12288" width="9.09765625" style="1"/>
    <col min="12289" max="12289" width="4.3984375" style="1" customWidth="1"/>
    <col min="12290" max="12290" width="9.09765625" style="1"/>
    <col min="12291" max="12291" width="37.8984375" style="1" customWidth="1"/>
    <col min="12292" max="12292" width="6.296875" style="1" customWidth="1"/>
    <col min="12293" max="12295" width="9.09765625" style="1"/>
    <col min="12296" max="12296" width="10.09765625" style="1" bestFit="1" customWidth="1"/>
    <col min="12297" max="12297" width="9.59765625" style="1" bestFit="1" customWidth="1"/>
    <col min="12298" max="12544" width="9.09765625" style="1"/>
    <col min="12545" max="12545" width="4.3984375" style="1" customWidth="1"/>
    <col min="12546" max="12546" width="9.09765625" style="1"/>
    <col min="12547" max="12547" width="37.8984375" style="1" customWidth="1"/>
    <col min="12548" max="12548" width="6.296875" style="1" customWidth="1"/>
    <col min="12549" max="12551" width="9.09765625" style="1"/>
    <col min="12552" max="12552" width="10.09765625" style="1" bestFit="1" customWidth="1"/>
    <col min="12553" max="12553" width="9.59765625" style="1" bestFit="1" customWidth="1"/>
    <col min="12554" max="12800" width="9.09765625" style="1"/>
    <col min="12801" max="12801" width="4.3984375" style="1" customWidth="1"/>
    <col min="12802" max="12802" width="9.09765625" style="1"/>
    <col min="12803" max="12803" width="37.8984375" style="1" customWidth="1"/>
    <col min="12804" max="12804" width="6.296875" style="1" customWidth="1"/>
    <col min="12805" max="12807" width="9.09765625" style="1"/>
    <col min="12808" max="12808" width="10.09765625" style="1" bestFit="1" customWidth="1"/>
    <col min="12809" max="12809" width="9.59765625" style="1" bestFit="1" customWidth="1"/>
    <col min="12810" max="13056" width="9.09765625" style="1"/>
    <col min="13057" max="13057" width="4.3984375" style="1" customWidth="1"/>
    <col min="13058" max="13058" width="9.09765625" style="1"/>
    <col min="13059" max="13059" width="37.8984375" style="1" customWidth="1"/>
    <col min="13060" max="13060" width="6.296875" style="1" customWidth="1"/>
    <col min="13061" max="13063" width="9.09765625" style="1"/>
    <col min="13064" max="13064" width="10.09765625" style="1" bestFit="1" customWidth="1"/>
    <col min="13065" max="13065" width="9.59765625" style="1" bestFit="1" customWidth="1"/>
    <col min="13066" max="13312" width="9.09765625" style="1"/>
    <col min="13313" max="13313" width="4.3984375" style="1" customWidth="1"/>
    <col min="13314" max="13314" width="9.09765625" style="1"/>
    <col min="13315" max="13315" width="37.8984375" style="1" customWidth="1"/>
    <col min="13316" max="13316" width="6.296875" style="1" customWidth="1"/>
    <col min="13317" max="13319" width="9.09765625" style="1"/>
    <col min="13320" max="13320" width="10.09765625" style="1" bestFit="1" customWidth="1"/>
    <col min="13321" max="13321" width="9.59765625" style="1" bestFit="1" customWidth="1"/>
    <col min="13322" max="13568" width="9.09765625" style="1"/>
    <col min="13569" max="13569" width="4.3984375" style="1" customWidth="1"/>
    <col min="13570" max="13570" width="9.09765625" style="1"/>
    <col min="13571" max="13571" width="37.8984375" style="1" customWidth="1"/>
    <col min="13572" max="13572" width="6.296875" style="1" customWidth="1"/>
    <col min="13573" max="13575" width="9.09765625" style="1"/>
    <col min="13576" max="13576" width="10.09765625" style="1" bestFit="1" customWidth="1"/>
    <col min="13577" max="13577" width="9.59765625" style="1" bestFit="1" customWidth="1"/>
    <col min="13578" max="13824" width="9.09765625" style="1"/>
    <col min="13825" max="13825" width="4.3984375" style="1" customWidth="1"/>
    <col min="13826" max="13826" width="9.09765625" style="1"/>
    <col min="13827" max="13827" width="37.8984375" style="1" customWidth="1"/>
    <col min="13828" max="13828" width="6.296875" style="1" customWidth="1"/>
    <col min="13829" max="13831" width="9.09765625" style="1"/>
    <col min="13832" max="13832" width="10.09765625" style="1" bestFit="1" customWidth="1"/>
    <col min="13833" max="13833" width="9.59765625" style="1" bestFit="1" customWidth="1"/>
    <col min="13834" max="14080" width="9.09765625" style="1"/>
    <col min="14081" max="14081" width="4.3984375" style="1" customWidth="1"/>
    <col min="14082" max="14082" width="9.09765625" style="1"/>
    <col min="14083" max="14083" width="37.8984375" style="1" customWidth="1"/>
    <col min="14084" max="14084" width="6.296875" style="1" customWidth="1"/>
    <col min="14085" max="14087" width="9.09765625" style="1"/>
    <col min="14088" max="14088" width="10.09765625" style="1" bestFit="1" customWidth="1"/>
    <col min="14089" max="14089" width="9.59765625" style="1" bestFit="1" customWidth="1"/>
    <col min="14090" max="14336" width="9.09765625" style="1"/>
    <col min="14337" max="14337" width="4.3984375" style="1" customWidth="1"/>
    <col min="14338" max="14338" width="9.09765625" style="1"/>
    <col min="14339" max="14339" width="37.8984375" style="1" customWidth="1"/>
    <col min="14340" max="14340" width="6.296875" style="1" customWidth="1"/>
    <col min="14341" max="14343" width="9.09765625" style="1"/>
    <col min="14344" max="14344" width="10.09765625" style="1" bestFit="1" customWidth="1"/>
    <col min="14345" max="14345" width="9.59765625" style="1" bestFit="1" customWidth="1"/>
    <col min="14346" max="14592" width="9.09765625" style="1"/>
    <col min="14593" max="14593" width="4.3984375" style="1" customWidth="1"/>
    <col min="14594" max="14594" width="9.09765625" style="1"/>
    <col min="14595" max="14595" width="37.8984375" style="1" customWidth="1"/>
    <col min="14596" max="14596" width="6.296875" style="1" customWidth="1"/>
    <col min="14597" max="14599" width="9.09765625" style="1"/>
    <col min="14600" max="14600" width="10.09765625" style="1" bestFit="1" customWidth="1"/>
    <col min="14601" max="14601" width="9.59765625" style="1" bestFit="1" customWidth="1"/>
    <col min="14602" max="14848" width="9.09765625" style="1"/>
    <col min="14849" max="14849" width="4.3984375" style="1" customWidth="1"/>
    <col min="14850" max="14850" width="9.09765625" style="1"/>
    <col min="14851" max="14851" width="37.8984375" style="1" customWidth="1"/>
    <col min="14852" max="14852" width="6.296875" style="1" customWidth="1"/>
    <col min="14853" max="14855" width="9.09765625" style="1"/>
    <col min="14856" max="14856" width="10.09765625" style="1" bestFit="1" customWidth="1"/>
    <col min="14857" max="14857" width="9.59765625" style="1" bestFit="1" customWidth="1"/>
    <col min="14858" max="15104" width="9.09765625" style="1"/>
    <col min="15105" max="15105" width="4.3984375" style="1" customWidth="1"/>
    <col min="15106" max="15106" width="9.09765625" style="1"/>
    <col min="15107" max="15107" width="37.8984375" style="1" customWidth="1"/>
    <col min="15108" max="15108" width="6.296875" style="1" customWidth="1"/>
    <col min="15109" max="15111" width="9.09765625" style="1"/>
    <col min="15112" max="15112" width="10.09765625" style="1" bestFit="1" customWidth="1"/>
    <col min="15113" max="15113" width="9.59765625" style="1" bestFit="1" customWidth="1"/>
    <col min="15114" max="15360" width="9.09765625" style="1"/>
    <col min="15361" max="15361" width="4.3984375" style="1" customWidth="1"/>
    <col min="15362" max="15362" width="9.09765625" style="1"/>
    <col min="15363" max="15363" width="37.8984375" style="1" customWidth="1"/>
    <col min="15364" max="15364" width="6.296875" style="1" customWidth="1"/>
    <col min="15365" max="15367" width="9.09765625" style="1"/>
    <col min="15368" max="15368" width="10.09765625" style="1" bestFit="1" customWidth="1"/>
    <col min="15369" max="15369" width="9.59765625" style="1" bestFit="1" customWidth="1"/>
    <col min="15370" max="15616" width="9.09765625" style="1"/>
    <col min="15617" max="15617" width="4.3984375" style="1" customWidth="1"/>
    <col min="15618" max="15618" width="9.09765625" style="1"/>
    <col min="15619" max="15619" width="37.8984375" style="1" customWidth="1"/>
    <col min="15620" max="15620" width="6.296875" style="1" customWidth="1"/>
    <col min="15621" max="15623" width="9.09765625" style="1"/>
    <col min="15624" max="15624" width="10.09765625" style="1" bestFit="1" customWidth="1"/>
    <col min="15625" max="15625" width="9.59765625" style="1" bestFit="1" customWidth="1"/>
    <col min="15626" max="15872" width="9.09765625" style="1"/>
    <col min="15873" max="15873" width="4.3984375" style="1" customWidth="1"/>
    <col min="15874" max="15874" width="9.09765625" style="1"/>
    <col min="15875" max="15875" width="37.8984375" style="1" customWidth="1"/>
    <col min="15876" max="15876" width="6.296875" style="1" customWidth="1"/>
    <col min="15877" max="15879" width="9.09765625" style="1"/>
    <col min="15880" max="15880" width="10.09765625" style="1" bestFit="1" customWidth="1"/>
    <col min="15881" max="15881" width="9.59765625" style="1" bestFit="1" customWidth="1"/>
    <col min="15882" max="16128" width="9.09765625" style="1"/>
    <col min="16129" max="16129" width="4.3984375" style="1" customWidth="1"/>
    <col min="16130" max="16130" width="9.09765625" style="1"/>
    <col min="16131" max="16131" width="37.8984375" style="1" customWidth="1"/>
    <col min="16132" max="16132" width="6.296875" style="1" customWidth="1"/>
    <col min="16133" max="16135" width="9.09765625" style="1"/>
    <col min="16136" max="16136" width="10.09765625" style="1" bestFit="1" customWidth="1"/>
    <col min="16137" max="16137" width="9.59765625" style="1" bestFit="1" customWidth="1"/>
    <col min="16138" max="16384" width="9.09765625" style="1"/>
  </cols>
  <sheetData>
    <row r="1" spans="1:12">
      <c r="E1" s="2"/>
    </row>
    <row r="2" spans="1:12">
      <c r="B2" s="2"/>
    </row>
    <row r="3" spans="1:12">
      <c r="A3" s="2"/>
    </row>
    <row r="4" spans="1:12">
      <c r="A4" s="2"/>
    </row>
    <row r="6" spans="1:12" ht="42" customHeight="1">
      <c r="A6" s="2"/>
      <c r="B6" s="132" t="s">
        <v>42</v>
      </c>
      <c r="C6" s="133"/>
      <c r="D6" s="133"/>
      <c r="E6" s="133"/>
      <c r="F6" s="133"/>
      <c r="G6" s="133"/>
      <c r="H6" s="133"/>
      <c r="I6" s="134"/>
    </row>
    <row r="7" spans="1:12">
      <c r="A7" s="2"/>
      <c r="B7" s="2"/>
      <c r="C7" s="2"/>
      <c r="D7" s="2"/>
      <c r="E7" s="2"/>
      <c r="F7" s="2"/>
      <c r="G7" s="2"/>
      <c r="H7" s="2"/>
      <c r="I7" s="2"/>
    </row>
    <row r="8" spans="1:12">
      <c r="A8" s="2"/>
      <c r="B8" s="2"/>
      <c r="C8" s="2"/>
      <c r="D8" s="2"/>
      <c r="E8" s="2"/>
      <c r="F8" s="2"/>
      <c r="G8" s="2"/>
      <c r="H8" s="2"/>
      <c r="I8" s="2"/>
    </row>
    <row r="9" spans="1:12">
      <c r="A9" s="2"/>
      <c r="B9" s="2"/>
      <c r="C9" s="2"/>
      <c r="D9" s="2"/>
      <c r="E9" s="2"/>
      <c r="F9" s="2"/>
      <c r="G9" s="2"/>
      <c r="H9" s="2"/>
      <c r="I9" s="2"/>
    </row>
    <row r="10" spans="1:12">
      <c r="A10" s="2"/>
      <c r="B10" s="2"/>
      <c r="C10" s="2"/>
      <c r="D10" s="2"/>
      <c r="E10" s="2"/>
      <c r="F10" s="2"/>
      <c r="G10" s="2"/>
      <c r="H10" s="2"/>
      <c r="I10" s="2"/>
    </row>
    <row r="11" spans="1:12">
      <c r="A11" s="2"/>
      <c r="B11" s="2"/>
      <c r="C11" s="2"/>
      <c r="D11" s="2"/>
      <c r="E11" s="2"/>
      <c r="F11" s="2"/>
      <c r="G11" s="2"/>
      <c r="H11" s="2"/>
      <c r="I11" s="2"/>
    </row>
    <row r="12" spans="1:12" ht="82.5" customHeight="1">
      <c r="A12" s="3" t="s">
        <v>43</v>
      </c>
      <c r="B12" s="4" t="s">
        <v>143</v>
      </c>
      <c r="C12" s="5" t="s">
        <v>155</v>
      </c>
      <c r="D12" s="4" t="s">
        <v>156</v>
      </c>
      <c r="E12" s="6" t="s">
        <v>157</v>
      </c>
      <c r="F12" s="7" t="s">
        <v>158</v>
      </c>
      <c r="G12" s="8" t="s">
        <v>159</v>
      </c>
      <c r="H12" s="7" t="s">
        <v>160</v>
      </c>
      <c r="I12" s="9" t="s">
        <v>161</v>
      </c>
    </row>
    <row r="13" spans="1:12">
      <c r="A13" s="3">
        <v>1</v>
      </c>
      <c r="B13" s="10">
        <v>2</v>
      </c>
      <c r="C13" s="3">
        <v>3</v>
      </c>
      <c r="D13" s="10">
        <v>4</v>
      </c>
      <c r="E13" s="3">
        <v>5</v>
      </c>
      <c r="F13" s="3"/>
      <c r="G13" s="3"/>
      <c r="H13" s="3"/>
      <c r="I13" s="11"/>
    </row>
    <row r="14" spans="1:12">
      <c r="A14" s="3"/>
      <c r="B14" s="10"/>
      <c r="C14" s="12" t="s">
        <v>44</v>
      </c>
      <c r="D14" s="10"/>
      <c r="E14" s="3"/>
      <c r="F14" s="3"/>
      <c r="G14" s="3"/>
      <c r="H14" s="3"/>
      <c r="I14" s="11"/>
    </row>
    <row r="15" spans="1:12" ht="36" customHeight="1">
      <c r="A15" s="13">
        <v>1</v>
      </c>
      <c r="B15" s="14" t="s">
        <v>0</v>
      </c>
      <c r="C15" s="15" t="s">
        <v>45</v>
      </c>
      <c r="D15" s="13" t="s">
        <v>146</v>
      </c>
      <c r="E15" s="16">
        <v>9</v>
      </c>
      <c r="F15" s="17">
        <v>0</v>
      </c>
      <c r="G15" s="17">
        <v>0</v>
      </c>
      <c r="H15" s="17">
        <f t="shared" ref="H15:H25" si="0">F15+G15</f>
        <v>0</v>
      </c>
      <c r="I15" s="18">
        <f t="shared" ref="I15:I25" si="1">E15*H15</f>
        <v>0</v>
      </c>
      <c r="L15" s="13" t="s">
        <v>147</v>
      </c>
    </row>
    <row r="16" spans="1:12" ht="24.75" customHeight="1">
      <c r="A16" s="13">
        <v>2</v>
      </c>
      <c r="B16" s="14" t="s">
        <v>1</v>
      </c>
      <c r="C16" s="15" t="s">
        <v>46</v>
      </c>
      <c r="D16" s="13" t="s">
        <v>148</v>
      </c>
      <c r="E16" s="16">
        <v>0</v>
      </c>
      <c r="F16" s="17">
        <v>0</v>
      </c>
      <c r="G16" s="17">
        <v>0</v>
      </c>
      <c r="H16" s="17">
        <f t="shared" si="0"/>
        <v>0</v>
      </c>
      <c r="I16" s="18">
        <f t="shared" si="1"/>
        <v>0</v>
      </c>
    </row>
    <row r="17" spans="1:11" ht="38.25" customHeight="1">
      <c r="A17" s="13">
        <v>3</v>
      </c>
      <c r="B17" s="14" t="s">
        <v>48</v>
      </c>
      <c r="C17" s="15" t="s">
        <v>47</v>
      </c>
      <c r="D17" s="13" t="s">
        <v>148</v>
      </c>
      <c r="E17" s="19">
        <v>65.5</v>
      </c>
      <c r="F17" s="20">
        <v>0</v>
      </c>
      <c r="G17" s="20">
        <v>0</v>
      </c>
      <c r="H17" s="20">
        <f t="shared" si="0"/>
        <v>0</v>
      </c>
      <c r="I17" s="21">
        <f t="shared" si="1"/>
        <v>0</v>
      </c>
    </row>
    <row r="18" spans="1:11" ht="48.75" customHeight="1">
      <c r="A18" s="13">
        <v>4</v>
      </c>
      <c r="B18" s="14" t="s">
        <v>48</v>
      </c>
      <c r="C18" s="15" t="s">
        <v>50</v>
      </c>
      <c r="D18" s="13" t="s">
        <v>134</v>
      </c>
      <c r="E18" s="19">
        <v>24.4</v>
      </c>
      <c r="F18" s="20">
        <v>0</v>
      </c>
      <c r="G18" s="20">
        <v>0</v>
      </c>
      <c r="H18" s="20">
        <f>F18+G18</f>
        <v>0</v>
      </c>
      <c r="I18" s="21">
        <f>E18*H18</f>
        <v>0</v>
      </c>
    </row>
    <row r="19" spans="1:11" ht="62.25" customHeight="1">
      <c r="A19" s="13">
        <v>5</v>
      </c>
      <c r="B19" s="14" t="s">
        <v>2</v>
      </c>
      <c r="C19" s="15" t="s">
        <v>51</v>
      </c>
      <c r="D19" s="13" t="s">
        <v>146</v>
      </c>
      <c r="E19" s="19">
        <v>2.4</v>
      </c>
      <c r="F19" s="20">
        <v>0</v>
      </c>
      <c r="G19" s="20">
        <v>0</v>
      </c>
      <c r="H19" s="20">
        <f t="shared" si="0"/>
        <v>0</v>
      </c>
      <c r="I19" s="21">
        <f t="shared" si="1"/>
        <v>0</v>
      </c>
    </row>
    <row r="20" spans="1:11" ht="33.75" customHeight="1">
      <c r="A20" s="13">
        <v>6</v>
      </c>
      <c r="B20" s="14" t="s">
        <v>3</v>
      </c>
      <c r="C20" s="22" t="s">
        <v>52</v>
      </c>
      <c r="D20" s="13" t="s">
        <v>148</v>
      </c>
      <c r="E20" s="23">
        <v>4</v>
      </c>
      <c r="F20" s="24">
        <v>0</v>
      </c>
      <c r="G20" s="24">
        <v>0</v>
      </c>
      <c r="H20" s="17">
        <f t="shared" si="0"/>
        <v>0</v>
      </c>
      <c r="I20" s="18">
        <f t="shared" si="1"/>
        <v>0</v>
      </c>
    </row>
    <row r="21" spans="1:11" ht="48" customHeight="1">
      <c r="A21" s="13">
        <v>7</v>
      </c>
      <c r="B21" s="14" t="s">
        <v>48</v>
      </c>
      <c r="C21" s="22" t="s">
        <v>53</v>
      </c>
      <c r="D21" s="13" t="s">
        <v>148</v>
      </c>
      <c r="E21" s="23">
        <v>52</v>
      </c>
      <c r="F21" s="24">
        <v>0</v>
      </c>
      <c r="G21" s="24">
        <v>0</v>
      </c>
      <c r="H21" s="17">
        <f>F21+G21</f>
        <v>0</v>
      </c>
      <c r="I21" s="18">
        <f>E21*H21</f>
        <v>0</v>
      </c>
    </row>
    <row r="22" spans="1:11" ht="52.5" customHeight="1">
      <c r="A22" s="13">
        <v>8</v>
      </c>
      <c r="B22" s="14" t="s">
        <v>48</v>
      </c>
      <c r="C22" s="22" t="s">
        <v>54</v>
      </c>
      <c r="D22" s="13" t="s">
        <v>148</v>
      </c>
      <c r="E22" s="23">
        <v>153.6</v>
      </c>
      <c r="F22" s="24">
        <v>0</v>
      </c>
      <c r="G22" s="24">
        <v>0</v>
      </c>
      <c r="H22" s="17">
        <f>F22+G22</f>
        <v>0</v>
      </c>
      <c r="I22" s="18">
        <f>E22*H22</f>
        <v>0</v>
      </c>
    </row>
    <row r="23" spans="1:11" ht="41.25" customHeight="1">
      <c r="A23" s="13">
        <v>9</v>
      </c>
      <c r="B23" s="14" t="s">
        <v>48</v>
      </c>
      <c r="C23" s="22" t="s">
        <v>55</v>
      </c>
      <c r="D23" s="13" t="s">
        <v>134</v>
      </c>
      <c r="E23" s="23">
        <v>6.2</v>
      </c>
      <c r="F23" s="24">
        <v>0</v>
      </c>
      <c r="G23" s="24">
        <v>0</v>
      </c>
      <c r="H23" s="17">
        <f>F23+G23</f>
        <v>0</v>
      </c>
      <c r="I23" s="18">
        <f>E23*H23</f>
        <v>0</v>
      </c>
    </row>
    <row r="24" spans="1:11" ht="42" customHeight="1">
      <c r="A24" s="13">
        <v>10</v>
      </c>
      <c r="B24" s="14" t="s">
        <v>4</v>
      </c>
      <c r="C24" s="22" t="s">
        <v>62</v>
      </c>
      <c r="D24" s="13" t="s">
        <v>148</v>
      </c>
      <c r="E24" s="25">
        <v>117</v>
      </c>
      <c r="F24" s="26">
        <v>0</v>
      </c>
      <c r="G24" s="26">
        <v>0</v>
      </c>
      <c r="H24" s="17">
        <f t="shared" si="0"/>
        <v>0</v>
      </c>
      <c r="I24" s="18">
        <f t="shared" si="1"/>
        <v>0</v>
      </c>
    </row>
    <row r="25" spans="1:11" ht="75" customHeight="1">
      <c r="A25" s="13">
        <v>11</v>
      </c>
      <c r="B25" s="27" t="s">
        <v>57</v>
      </c>
      <c r="C25" s="15" t="s">
        <v>56</v>
      </c>
      <c r="D25" s="13" t="s">
        <v>137</v>
      </c>
      <c r="E25" s="28">
        <v>1.9</v>
      </c>
      <c r="F25" s="29">
        <v>0</v>
      </c>
      <c r="G25" s="29">
        <v>0</v>
      </c>
      <c r="H25" s="17">
        <f t="shared" si="0"/>
        <v>0</v>
      </c>
      <c r="I25" s="18">
        <f t="shared" si="1"/>
        <v>0</v>
      </c>
    </row>
    <row r="26" spans="1:11" ht="15.75" customHeight="1">
      <c r="A26" s="13"/>
      <c r="B26" s="6"/>
      <c r="C26" s="12" t="s">
        <v>58</v>
      </c>
      <c r="D26" s="30"/>
      <c r="E26" s="31"/>
      <c r="F26" s="31"/>
      <c r="G26" s="31"/>
      <c r="H26" s="31"/>
      <c r="I26" s="32">
        <f>SUM(I15:I25)</f>
        <v>0</v>
      </c>
    </row>
    <row r="27" spans="1:11" ht="18.75" customHeight="1">
      <c r="A27" s="33"/>
      <c r="B27" s="6"/>
      <c r="C27" s="131" t="s">
        <v>166</v>
      </c>
      <c r="D27" s="16"/>
      <c r="E27" s="34"/>
      <c r="F27" s="34"/>
      <c r="G27" s="34"/>
      <c r="H27" s="34"/>
      <c r="I27" s="35"/>
    </row>
    <row r="28" spans="1:11" ht="83.25" customHeight="1">
      <c r="A28" s="33">
        <v>1</v>
      </c>
      <c r="B28" s="14" t="s">
        <v>48</v>
      </c>
      <c r="C28" s="15" t="s">
        <v>60</v>
      </c>
      <c r="D28" s="13" t="s">
        <v>148</v>
      </c>
      <c r="E28" s="23">
        <v>12</v>
      </c>
      <c r="F28" s="24">
        <v>0</v>
      </c>
      <c r="G28" s="24">
        <v>0</v>
      </c>
      <c r="H28" s="24">
        <f>F28+G28</f>
        <v>0</v>
      </c>
      <c r="I28" s="36">
        <f>E28*H28</f>
        <v>0</v>
      </c>
      <c r="K28" s="37"/>
    </row>
    <row r="29" spans="1:11" ht="41.25" customHeight="1">
      <c r="A29" s="33">
        <v>2</v>
      </c>
      <c r="B29" s="14" t="s">
        <v>5</v>
      </c>
      <c r="C29" s="15" t="s">
        <v>61</v>
      </c>
      <c r="D29" s="13" t="s">
        <v>148</v>
      </c>
      <c r="E29" s="23">
        <v>3.92</v>
      </c>
      <c r="F29" s="24">
        <v>0</v>
      </c>
      <c r="G29" s="24">
        <v>0</v>
      </c>
      <c r="H29" s="24">
        <f>F29+G29</f>
        <v>0</v>
      </c>
      <c r="I29" s="36">
        <f>E29*H29</f>
        <v>0</v>
      </c>
    </row>
    <row r="30" spans="1:11">
      <c r="A30" s="135">
        <v>3</v>
      </c>
      <c r="B30" s="136" t="s">
        <v>6</v>
      </c>
      <c r="C30" s="137" t="s">
        <v>59</v>
      </c>
      <c r="D30" s="138" t="s">
        <v>148</v>
      </c>
      <c r="E30" s="139">
        <v>1.92</v>
      </c>
      <c r="F30" s="140">
        <v>0</v>
      </c>
      <c r="G30" s="140">
        <v>0</v>
      </c>
      <c r="H30" s="143">
        <f>F30+G30</f>
        <v>0</v>
      </c>
      <c r="I30" s="146">
        <f>E30*H30</f>
        <v>0</v>
      </c>
    </row>
    <row r="31" spans="1:11">
      <c r="A31" s="135"/>
      <c r="B31" s="136"/>
      <c r="C31" s="137"/>
      <c r="D31" s="138"/>
      <c r="E31" s="139"/>
      <c r="F31" s="141"/>
      <c r="G31" s="141"/>
      <c r="H31" s="144"/>
      <c r="I31" s="147"/>
    </row>
    <row r="32" spans="1:11" ht="28.5" customHeight="1">
      <c r="A32" s="135"/>
      <c r="B32" s="136"/>
      <c r="C32" s="137"/>
      <c r="D32" s="138"/>
      <c r="E32" s="139"/>
      <c r="F32" s="142"/>
      <c r="G32" s="142"/>
      <c r="H32" s="145"/>
      <c r="I32" s="148"/>
    </row>
    <row r="33" spans="1:9" ht="61.5" customHeight="1">
      <c r="A33" s="38">
        <v>4</v>
      </c>
      <c r="B33" s="39"/>
      <c r="C33" s="15" t="s">
        <v>63</v>
      </c>
      <c r="D33" s="13" t="s">
        <v>148</v>
      </c>
      <c r="E33" s="40">
        <v>19</v>
      </c>
      <c r="F33" s="41">
        <v>0</v>
      </c>
      <c r="G33" s="41">
        <v>0</v>
      </c>
      <c r="H33" s="42">
        <f>+F33+G33</f>
        <v>0</v>
      </c>
      <c r="I33" s="43">
        <f>+E33*H33</f>
        <v>0</v>
      </c>
    </row>
    <row r="34" spans="1:9">
      <c r="A34" s="44"/>
      <c r="B34" s="45"/>
      <c r="C34" s="12" t="s">
        <v>58</v>
      </c>
      <c r="D34" s="46"/>
      <c r="E34" s="47"/>
      <c r="F34" s="47"/>
      <c r="G34" s="47"/>
      <c r="H34" s="47"/>
      <c r="I34" s="48">
        <f>SUM(I28:I33)</f>
        <v>0</v>
      </c>
    </row>
    <row r="35" spans="1:9">
      <c r="A35" s="44"/>
      <c r="B35" s="45"/>
      <c r="C35" s="49" t="s">
        <v>144</v>
      </c>
      <c r="D35" s="50"/>
      <c r="E35" s="50"/>
      <c r="F35" s="50"/>
      <c r="G35" s="50"/>
      <c r="H35" s="50"/>
      <c r="I35" s="51"/>
    </row>
    <row r="36" spans="1:9" ht="35.25" customHeight="1">
      <c r="A36" s="13">
        <v>1</v>
      </c>
      <c r="B36" s="14" t="s">
        <v>7</v>
      </c>
      <c r="C36" s="15" t="s">
        <v>64</v>
      </c>
      <c r="D36" s="13" t="s">
        <v>148</v>
      </c>
      <c r="E36" s="23">
        <v>79</v>
      </c>
      <c r="F36" s="24">
        <v>0</v>
      </c>
      <c r="G36" s="24">
        <v>0</v>
      </c>
      <c r="H36" s="24">
        <f>F36+G36</f>
        <v>0</v>
      </c>
      <c r="I36" s="36">
        <f>E36*H36</f>
        <v>0</v>
      </c>
    </row>
    <row r="37" spans="1:9" ht="48" customHeight="1">
      <c r="A37" s="13">
        <v>2</v>
      </c>
      <c r="B37" s="14" t="s">
        <v>8</v>
      </c>
      <c r="C37" s="129" t="s">
        <v>65</v>
      </c>
      <c r="D37" s="13" t="s">
        <v>148</v>
      </c>
      <c r="E37" s="23">
        <v>10</v>
      </c>
      <c r="F37" s="24">
        <v>0</v>
      </c>
      <c r="G37" s="24">
        <v>0</v>
      </c>
      <c r="H37" s="24">
        <f>F37+G37</f>
        <v>0</v>
      </c>
      <c r="I37" s="36">
        <f>E37*H37</f>
        <v>0</v>
      </c>
    </row>
    <row r="38" spans="1:9" ht="16.5" customHeight="1">
      <c r="A38" s="151">
        <v>3</v>
      </c>
      <c r="B38" s="136" t="s">
        <v>9</v>
      </c>
      <c r="C38" s="153" t="s">
        <v>67</v>
      </c>
      <c r="D38" s="151" t="s">
        <v>148</v>
      </c>
      <c r="E38" s="155">
        <v>49.93</v>
      </c>
      <c r="F38" s="149">
        <v>0</v>
      </c>
      <c r="G38" s="149">
        <v>0</v>
      </c>
      <c r="H38" s="143">
        <f>F38+G38</f>
        <v>0</v>
      </c>
      <c r="I38" s="146">
        <f>E38*H38</f>
        <v>0</v>
      </c>
    </row>
    <row r="39" spans="1:9" ht="22.5" customHeight="1">
      <c r="A39" s="152"/>
      <c r="B39" s="136"/>
      <c r="C39" s="154"/>
      <c r="D39" s="152"/>
      <c r="E39" s="156"/>
      <c r="F39" s="150"/>
      <c r="G39" s="150"/>
      <c r="H39" s="145"/>
      <c r="I39" s="148"/>
    </row>
    <row r="40" spans="1:9" ht="22.5" customHeight="1">
      <c r="A40" s="151">
        <v>4</v>
      </c>
      <c r="B40" s="136" t="s">
        <v>9</v>
      </c>
      <c r="C40" s="153" t="s">
        <v>66</v>
      </c>
      <c r="D40" s="151" t="s">
        <v>148</v>
      </c>
      <c r="E40" s="155">
        <v>3.8</v>
      </c>
      <c r="F40" s="149">
        <v>0</v>
      </c>
      <c r="G40" s="149">
        <v>0</v>
      </c>
      <c r="H40" s="143">
        <f>F40+G40</f>
        <v>0</v>
      </c>
      <c r="I40" s="146">
        <f>E40*H40</f>
        <v>0</v>
      </c>
    </row>
    <row r="41" spans="1:9" ht="14.25" customHeight="1">
      <c r="A41" s="152"/>
      <c r="B41" s="136"/>
      <c r="C41" s="154"/>
      <c r="D41" s="152"/>
      <c r="E41" s="156"/>
      <c r="F41" s="150"/>
      <c r="G41" s="150"/>
      <c r="H41" s="145"/>
      <c r="I41" s="148"/>
    </row>
    <row r="42" spans="1:9" ht="57" customHeight="1">
      <c r="A42" s="52">
        <v>5</v>
      </c>
      <c r="B42" s="14" t="s">
        <v>48</v>
      </c>
      <c r="C42" s="15" t="s">
        <v>68</v>
      </c>
      <c r="D42" s="13" t="s">
        <v>148</v>
      </c>
      <c r="E42" s="23">
        <v>9.6199999999999992</v>
      </c>
      <c r="F42" s="24">
        <v>0</v>
      </c>
      <c r="G42" s="24">
        <v>0</v>
      </c>
      <c r="H42" s="24">
        <f>F42+G42</f>
        <v>0</v>
      </c>
      <c r="I42" s="36">
        <f>E42*H42</f>
        <v>0</v>
      </c>
    </row>
    <row r="43" spans="1:9" ht="22.5" customHeight="1">
      <c r="A43" s="151">
        <v>6</v>
      </c>
      <c r="B43" s="136" t="s">
        <v>9</v>
      </c>
      <c r="C43" s="153" t="s">
        <v>165</v>
      </c>
      <c r="D43" s="151" t="s">
        <v>148</v>
      </c>
      <c r="E43" s="155">
        <v>9.6199999999999992</v>
      </c>
      <c r="F43" s="149">
        <v>0</v>
      </c>
      <c r="G43" s="149">
        <v>0</v>
      </c>
      <c r="H43" s="143">
        <f>F43+G43</f>
        <v>0</v>
      </c>
      <c r="I43" s="146">
        <f>E43*H43</f>
        <v>0</v>
      </c>
    </row>
    <row r="44" spans="1:9" ht="24.75" customHeight="1">
      <c r="A44" s="152"/>
      <c r="B44" s="136"/>
      <c r="C44" s="154"/>
      <c r="D44" s="152"/>
      <c r="E44" s="156"/>
      <c r="F44" s="150"/>
      <c r="G44" s="150"/>
      <c r="H44" s="145"/>
      <c r="I44" s="148"/>
    </row>
    <row r="45" spans="1:9" ht="42" customHeight="1">
      <c r="A45" s="33"/>
      <c r="B45" s="6"/>
      <c r="C45" s="12" t="s">
        <v>69</v>
      </c>
      <c r="D45" s="16"/>
      <c r="E45" s="25"/>
      <c r="F45" s="25"/>
      <c r="G45" s="25"/>
      <c r="H45" s="25"/>
      <c r="I45" s="53">
        <f>SUM(I36:I44)</f>
        <v>0</v>
      </c>
    </row>
    <row r="46" spans="1:9" ht="96" customHeight="1">
      <c r="A46" s="54">
        <v>1</v>
      </c>
      <c r="B46" s="55" t="s">
        <v>10</v>
      </c>
      <c r="C46" s="56" t="s">
        <v>149</v>
      </c>
      <c r="D46" s="27" t="s">
        <v>148</v>
      </c>
      <c r="E46" s="28">
        <v>26.7</v>
      </c>
      <c r="F46" s="29">
        <v>0</v>
      </c>
      <c r="G46" s="29">
        <v>0</v>
      </c>
      <c r="H46" s="29">
        <f>F46+G46</f>
        <v>0</v>
      </c>
      <c r="I46" s="57">
        <f>E46*H46</f>
        <v>0</v>
      </c>
    </row>
    <row r="47" spans="1:9" ht="30.75" customHeight="1">
      <c r="A47" s="54">
        <v>2</v>
      </c>
      <c r="B47" s="14" t="s">
        <v>49</v>
      </c>
      <c r="C47" s="56" t="s">
        <v>70</v>
      </c>
      <c r="D47" s="27" t="s">
        <v>148</v>
      </c>
      <c r="E47" s="28">
        <v>26.7</v>
      </c>
      <c r="F47" s="29">
        <v>0</v>
      </c>
      <c r="G47" s="29">
        <v>0</v>
      </c>
      <c r="H47" s="29">
        <f>F47+G47</f>
        <v>0</v>
      </c>
      <c r="I47" s="57">
        <f>E47*H47</f>
        <v>0</v>
      </c>
    </row>
    <row r="48" spans="1:9">
      <c r="A48" s="135">
        <v>3</v>
      </c>
      <c r="B48" s="136" t="s">
        <v>6</v>
      </c>
      <c r="C48" s="137" t="s">
        <v>71</v>
      </c>
      <c r="D48" s="151" t="s">
        <v>148</v>
      </c>
      <c r="E48" s="139">
        <v>78.64</v>
      </c>
      <c r="F48" s="140">
        <v>0</v>
      </c>
      <c r="G48" s="140">
        <v>0</v>
      </c>
      <c r="H48" s="140">
        <f>F48+G48</f>
        <v>0</v>
      </c>
      <c r="I48" s="157">
        <f>E48*H48</f>
        <v>0</v>
      </c>
    </row>
    <row r="49" spans="1:9" ht="38.25" customHeight="1">
      <c r="A49" s="135"/>
      <c r="B49" s="136"/>
      <c r="C49" s="137"/>
      <c r="D49" s="152"/>
      <c r="E49" s="139"/>
      <c r="F49" s="142"/>
      <c r="G49" s="142"/>
      <c r="H49" s="142"/>
      <c r="I49" s="158"/>
    </row>
    <row r="50" spans="1:9">
      <c r="A50" s="151">
        <v>4</v>
      </c>
      <c r="B50" s="136" t="s">
        <v>11</v>
      </c>
      <c r="C50" s="137" t="s">
        <v>72</v>
      </c>
      <c r="D50" s="151" t="s">
        <v>148</v>
      </c>
      <c r="E50" s="139">
        <v>212.38</v>
      </c>
      <c r="F50" s="140">
        <v>0</v>
      </c>
      <c r="G50" s="140">
        <v>0</v>
      </c>
      <c r="H50" s="140">
        <f>F50+G50</f>
        <v>0</v>
      </c>
      <c r="I50" s="157">
        <f>E50*H50</f>
        <v>0</v>
      </c>
    </row>
    <row r="51" spans="1:9" ht="51.75" customHeight="1">
      <c r="A51" s="152"/>
      <c r="B51" s="136"/>
      <c r="C51" s="137"/>
      <c r="D51" s="152"/>
      <c r="E51" s="139"/>
      <c r="F51" s="142"/>
      <c r="G51" s="142"/>
      <c r="H51" s="142"/>
      <c r="I51" s="158"/>
    </row>
    <row r="52" spans="1:9" ht="51" customHeight="1">
      <c r="A52" s="52">
        <v>5</v>
      </c>
      <c r="B52" s="55"/>
      <c r="C52" s="56" t="s">
        <v>73</v>
      </c>
      <c r="D52" s="27"/>
      <c r="E52" s="58">
        <v>102.4</v>
      </c>
      <c r="F52" s="59">
        <v>0</v>
      </c>
      <c r="G52" s="59">
        <v>0</v>
      </c>
      <c r="H52" s="29">
        <f>F52+G52</f>
        <v>0</v>
      </c>
      <c r="I52" s="57">
        <f>E52*H52</f>
        <v>0</v>
      </c>
    </row>
    <row r="53" spans="1:9">
      <c r="A53" s="151">
        <v>6</v>
      </c>
      <c r="B53" s="160" t="s">
        <v>12</v>
      </c>
      <c r="C53" s="163" t="s">
        <v>145</v>
      </c>
      <c r="D53" s="166" t="s">
        <v>148</v>
      </c>
      <c r="E53" s="169">
        <v>9.6199999999999992</v>
      </c>
      <c r="F53" s="143">
        <v>0</v>
      </c>
      <c r="G53" s="143">
        <v>0</v>
      </c>
      <c r="H53" s="143">
        <f>F53+G53</f>
        <v>0</v>
      </c>
      <c r="I53" s="146">
        <f>E53*H53</f>
        <v>0</v>
      </c>
    </row>
    <row r="54" spans="1:9">
      <c r="A54" s="159"/>
      <c r="B54" s="161"/>
      <c r="C54" s="164"/>
      <c r="D54" s="167"/>
      <c r="E54" s="170"/>
      <c r="F54" s="144"/>
      <c r="G54" s="144"/>
      <c r="H54" s="144"/>
      <c r="I54" s="147"/>
    </row>
    <row r="55" spans="1:9">
      <c r="A55" s="159"/>
      <c r="B55" s="161"/>
      <c r="C55" s="164"/>
      <c r="D55" s="167"/>
      <c r="E55" s="170"/>
      <c r="F55" s="144"/>
      <c r="G55" s="144"/>
      <c r="H55" s="144"/>
      <c r="I55" s="147"/>
    </row>
    <row r="56" spans="1:9">
      <c r="A56" s="152"/>
      <c r="B56" s="162"/>
      <c r="C56" s="165"/>
      <c r="D56" s="168"/>
      <c r="E56" s="171"/>
      <c r="F56" s="145"/>
      <c r="G56" s="145"/>
      <c r="H56" s="145"/>
      <c r="I56" s="148"/>
    </row>
    <row r="57" spans="1:9" ht="22.5" customHeight="1">
      <c r="A57" s="13">
        <v>7</v>
      </c>
      <c r="B57" s="14" t="s">
        <v>13</v>
      </c>
      <c r="C57" s="22" t="s">
        <v>74</v>
      </c>
      <c r="D57" s="13" t="s">
        <v>148</v>
      </c>
      <c r="E57" s="23">
        <v>18.899999999999999</v>
      </c>
      <c r="F57" s="24">
        <v>0</v>
      </c>
      <c r="G57" s="24">
        <v>0</v>
      </c>
      <c r="H57" s="24">
        <f t="shared" ref="H57:H66" si="2">F57+G57</f>
        <v>0</v>
      </c>
      <c r="I57" s="36">
        <f t="shared" ref="I57:I66" si="3">E57*H57</f>
        <v>0</v>
      </c>
    </row>
    <row r="58" spans="1:9" ht="51" customHeight="1">
      <c r="A58" s="13">
        <v>8</v>
      </c>
      <c r="B58" s="14" t="s">
        <v>14</v>
      </c>
      <c r="C58" s="15" t="s">
        <v>75</v>
      </c>
      <c r="D58" s="13" t="s">
        <v>148</v>
      </c>
      <c r="E58" s="60">
        <v>30</v>
      </c>
      <c r="F58" s="61">
        <v>0</v>
      </c>
      <c r="G58" s="61">
        <v>0</v>
      </c>
      <c r="H58" s="61">
        <f t="shared" si="2"/>
        <v>0</v>
      </c>
      <c r="I58" s="62">
        <f t="shared" si="3"/>
        <v>0</v>
      </c>
    </row>
    <row r="59" spans="1:9" ht="28.5" customHeight="1">
      <c r="A59" s="13">
        <v>9</v>
      </c>
      <c r="B59" s="14" t="s">
        <v>49</v>
      </c>
      <c r="C59" s="56" t="s">
        <v>76</v>
      </c>
      <c r="D59" s="27" t="s">
        <v>135</v>
      </c>
      <c r="E59" s="28">
        <v>20</v>
      </c>
      <c r="F59" s="29">
        <v>0</v>
      </c>
      <c r="G59" s="29">
        <v>0</v>
      </c>
      <c r="H59" s="29">
        <f t="shared" si="2"/>
        <v>0</v>
      </c>
      <c r="I59" s="57">
        <f t="shared" si="3"/>
        <v>0</v>
      </c>
    </row>
    <row r="60" spans="1:9" ht="51" customHeight="1">
      <c r="A60" s="13">
        <v>10</v>
      </c>
      <c r="B60" s="14" t="s">
        <v>15</v>
      </c>
      <c r="C60" s="56" t="s">
        <v>77</v>
      </c>
      <c r="D60" s="13" t="s">
        <v>146</v>
      </c>
      <c r="E60" s="28">
        <v>2</v>
      </c>
      <c r="F60" s="29">
        <v>0</v>
      </c>
      <c r="G60" s="29">
        <v>0</v>
      </c>
      <c r="H60" s="29">
        <f t="shared" si="2"/>
        <v>0</v>
      </c>
      <c r="I60" s="57">
        <f t="shared" si="3"/>
        <v>0</v>
      </c>
    </row>
    <row r="61" spans="1:9" ht="28.5" customHeight="1">
      <c r="A61" s="13">
        <v>11</v>
      </c>
      <c r="B61" s="14" t="s">
        <v>49</v>
      </c>
      <c r="C61" s="56" t="s">
        <v>78</v>
      </c>
      <c r="D61" s="63" t="s">
        <v>132</v>
      </c>
      <c r="E61" s="28">
        <v>0.31</v>
      </c>
      <c r="F61" s="29">
        <v>0</v>
      </c>
      <c r="G61" s="29">
        <v>0</v>
      </c>
      <c r="H61" s="29">
        <f t="shared" si="2"/>
        <v>0</v>
      </c>
      <c r="I61" s="57">
        <f t="shared" si="3"/>
        <v>0</v>
      </c>
    </row>
    <row r="62" spans="1:9" ht="28.5" customHeight="1">
      <c r="A62" s="13">
        <v>12</v>
      </c>
      <c r="B62" s="14" t="s">
        <v>49</v>
      </c>
      <c r="C62" s="56" t="s">
        <v>79</v>
      </c>
      <c r="D62" s="63" t="s">
        <v>132</v>
      </c>
      <c r="E62" s="23">
        <v>0.02</v>
      </c>
      <c r="F62" s="24">
        <v>0</v>
      </c>
      <c r="G62" s="24">
        <v>0</v>
      </c>
      <c r="H62" s="24">
        <f t="shared" si="2"/>
        <v>0</v>
      </c>
      <c r="I62" s="36">
        <f t="shared" si="3"/>
        <v>0</v>
      </c>
    </row>
    <row r="63" spans="1:9" ht="41.25" customHeight="1">
      <c r="A63" s="13">
        <v>13</v>
      </c>
      <c r="B63" s="14" t="s">
        <v>9</v>
      </c>
      <c r="C63" s="56" t="s">
        <v>80</v>
      </c>
      <c r="D63" s="13" t="s">
        <v>148</v>
      </c>
      <c r="E63" s="64">
        <v>12.6</v>
      </c>
      <c r="F63" s="65">
        <v>0</v>
      </c>
      <c r="G63" s="65">
        <v>0</v>
      </c>
      <c r="H63" s="29">
        <f t="shared" si="2"/>
        <v>0</v>
      </c>
      <c r="I63" s="57">
        <f t="shared" si="3"/>
        <v>0</v>
      </c>
    </row>
    <row r="64" spans="1:9" ht="48.75" customHeight="1">
      <c r="A64" s="13">
        <v>14</v>
      </c>
      <c r="B64" s="14" t="s">
        <v>16</v>
      </c>
      <c r="C64" s="56" t="s">
        <v>81</v>
      </c>
      <c r="D64" s="13" t="s">
        <v>148</v>
      </c>
      <c r="E64" s="64">
        <v>1.1000000000000001</v>
      </c>
      <c r="F64" s="65">
        <v>0</v>
      </c>
      <c r="G64" s="65">
        <v>0</v>
      </c>
      <c r="H64" s="29">
        <f t="shared" si="2"/>
        <v>0</v>
      </c>
      <c r="I64" s="57">
        <f t="shared" si="3"/>
        <v>0</v>
      </c>
    </row>
    <row r="65" spans="1:9" ht="28.5" customHeight="1">
      <c r="A65" s="13">
        <v>15</v>
      </c>
      <c r="B65" s="14" t="s">
        <v>49</v>
      </c>
      <c r="C65" s="56" t="s">
        <v>82</v>
      </c>
      <c r="D65" s="66" t="s">
        <v>134</v>
      </c>
      <c r="E65" s="64">
        <v>11.2</v>
      </c>
      <c r="F65" s="65">
        <v>0</v>
      </c>
      <c r="G65" s="67">
        <v>0</v>
      </c>
      <c r="H65" s="29">
        <f t="shared" si="2"/>
        <v>0</v>
      </c>
      <c r="I65" s="57">
        <f t="shared" si="3"/>
        <v>0</v>
      </c>
    </row>
    <row r="66" spans="1:9" ht="51" customHeight="1">
      <c r="A66" s="13">
        <v>16</v>
      </c>
      <c r="B66" s="14" t="s">
        <v>17</v>
      </c>
      <c r="C66" s="22" t="s">
        <v>83</v>
      </c>
      <c r="D66" s="13" t="s">
        <v>148</v>
      </c>
      <c r="E66" s="23">
        <v>117</v>
      </c>
      <c r="F66" s="24">
        <v>0</v>
      </c>
      <c r="G66" s="24">
        <v>0</v>
      </c>
      <c r="H66" s="24">
        <f t="shared" si="2"/>
        <v>0</v>
      </c>
      <c r="I66" s="36">
        <f t="shared" si="3"/>
        <v>0</v>
      </c>
    </row>
    <row r="67" spans="1:9" ht="42" customHeight="1">
      <c r="A67" s="13">
        <v>17</v>
      </c>
      <c r="B67" s="14" t="s">
        <v>9</v>
      </c>
      <c r="C67" s="56" t="s">
        <v>84</v>
      </c>
      <c r="D67" s="66" t="s">
        <v>134</v>
      </c>
      <c r="E67" s="64">
        <v>25</v>
      </c>
      <c r="F67" s="65">
        <v>0</v>
      </c>
      <c r="G67" s="65">
        <v>0</v>
      </c>
      <c r="H67" s="29">
        <f t="shared" ref="H67:H77" si="4">F67+G67</f>
        <v>0</v>
      </c>
      <c r="I67" s="57">
        <f t="shared" ref="I67:I77" si="5">E67*H67</f>
        <v>0</v>
      </c>
    </row>
    <row r="68" spans="1:9" ht="36">
      <c r="A68" s="13">
        <v>18</v>
      </c>
      <c r="B68" s="14" t="s">
        <v>18</v>
      </c>
      <c r="C68" s="56" t="s">
        <v>85</v>
      </c>
      <c r="D68" s="13" t="s">
        <v>146</v>
      </c>
      <c r="E68" s="23">
        <v>2.4</v>
      </c>
      <c r="F68" s="24">
        <v>0</v>
      </c>
      <c r="G68" s="24">
        <v>0</v>
      </c>
      <c r="H68" s="24">
        <f t="shared" si="4"/>
        <v>0</v>
      </c>
      <c r="I68" s="36">
        <f t="shared" si="5"/>
        <v>0</v>
      </c>
    </row>
    <row r="69" spans="1:9" ht="36">
      <c r="A69" s="13">
        <v>19</v>
      </c>
      <c r="B69" s="14" t="s">
        <v>19</v>
      </c>
      <c r="C69" s="56" t="s">
        <v>86</v>
      </c>
      <c r="D69" s="13" t="s">
        <v>146</v>
      </c>
      <c r="E69" s="23">
        <v>0.79</v>
      </c>
      <c r="F69" s="24">
        <v>0</v>
      </c>
      <c r="G69" s="24">
        <v>0</v>
      </c>
      <c r="H69" s="24">
        <f t="shared" si="4"/>
        <v>0</v>
      </c>
      <c r="I69" s="36">
        <f t="shared" si="5"/>
        <v>0</v>
      </c>
    </row>
    <row r="70" spans="1:9" ht="36">
      <c r="A70" s="13">
        <v>20</v>
      </c>
      <c r="B70" s="14" t="s">
        <v>20</v>
      </c>
      <c r="C70" s="56" t="s">
        <v>87</v>
      </c>
      <c r="D70" s="13" t="s">
        <v>146</v>
      </c>
      <c r="E70" s="23">
        <v>0.79</v>
      </c>
      <c r="F70" s="24">
        <v>0</v>
      </c>
      <c r="G70" s="24">
        <v>0</v>
      </c>
      <c r="H70" s="24">
        <f t="shared" si="4"/>
        <v>0</v>
      </c>
      <c r="I70" s="36">
        <f t="shared" si="5"/>
        <v>0</v>
      </c>
    </row>
    <row r="71" spans="1:9" ht="28.8">
      <c r="A71" s="13">
        <v>21</v>
      </c>
      <c r="B71" s="14" t="s">
        <v>49</v>
      </c>
      <c r="C71" s="56" t="s">
        <v>88</v>
      </c>
      <c r="D71" s="63" t="s">
        <v>150</v>
      </c>
      <c r="E71" s="23">
        <v>32.4</v>
      </c>
      <c r="F71" s="24">
        <v>0</v>
      </c>
      <c r="G71" s="24">
        <v>0</v>
      </c>
      <c r="H71" s="24">
        <f t="shared" si="4"/>
        <v>0</v>
      </c>
      <c r="I71" s="36">
        <f t="shared" si="5"/>
        <v>0</v>
      </c>
    </row>
    <row r="72" spans="1:9" ht="36">
      <c r="A72" s="13">
        <v>22</v>
      </c>
      <c r="B72" s="14" t="s">
        <v>2</v>
      </c>
      <c r="C72" s="56" t="s">
        <v>89</v>
      </c>
      <c r="D72" s="13" t="s">
        <v>146</v>
      </c>
      <c r="E72" s="23">
        <v>1.44</v>
      </c>
      <c r="F72" s="24">
        <v>0</v>
      </c>
      <c r="G72" s="24">
        <v>0</v>
      </c>
      <c r="H72" s="24">
        <f t="shared" si="4"/>
        <v>0</v>
      </c>
      <c r="I72" s="36">
        <f t="shared" si="5"/>
        <v>0</v>
      </c>
    </row>
    <row r="73" spans="1:9" ht="54.75" customHeight="1">
      <c r="A73" s="13">
        <v>23</v>
      </c>
      <c r="B73" s="14" t="s">
        <v>7</v>
      </c>
      <c r="C73" s="15" t="s">
        <v>90</v>
      </c>
      <c r="D73" s="13" t="s">
        <v>148</v>
      </c>
      <c r="E73" s="23">
        <v>23.8</v>
      </c>
      <c r="F73" s="24">
        <v>0</v>
      </c>
      <c r="G73" s="24">
        <v>0</v>
      </c>
      <c r="H73" s="24">
        <f t="shared" si="4"/>
        <v>0</v>
      </c>
      <c r="I73" s="36">
        <f t="shared" si="5"/>
        <v>0</v>
      </c>
    </row>
    <row r="74" spans="1:9" ht="54" customHeight="1">
      <c r="A74" s="13">
        <v>24</v>
      </c>
      <c r="B74" s="14" t="s">
        <v>9</v>
      </c>
      <c r="C74" s="56" t="s">
        <v>91</v>
      </c>
      <c r="D74" s="13" t="s">
        <v>148</v>
      </c>
      <c r="E74" s="16">
        <v>27.4</v>
      </c>
      <c r="F74" s="17">
        <v>0</v>
      </c>
      <c r="G74" s="17">
        <v>0</v>
      </c>
      <c r="H74" s="24">
        <f t="shared" si="4"/>
        <v>0</v>
      </c>
      <c r="I74" s="36">
        <f t="shared" si="5"/>
        <v>0</v>
      </c>
    </row>
    <row r="75" spans="1:9" ht="39" customHeight="1">
      <c r="A75" s="13">
        <v>25</v>
      </c>
      <c r="B75" s="14" t="s">
        <v>49</v>
      </c>
      <c r="C75" s="56" t="s">
        <v>92</v>
      </c>
      <c r="D75" s="13" t="s">
        <v>133</v>
      </c>
      <c r="E75" s="16">
        <v>3.6</v>
      </c>
      <c r="F75" s="17">
        <v>0</v>
      </c>
      <c r="G75" s="17">
        <v>0</v>
      </c>
      <c r="H75" s="24">
        <f t="shared" si="4"/>
        <v>0</v>
      </c>
      <c r="I75" s="36">
        <f t="shared" si="5"/>
        <v>0</v>
      </c>
    </row>
    <row r="76" spans="1:9" ht="55.5" customHeight="1">
      <c r="A76" s="13">
        <v>26</v>
      </c>
      <c r="B76" s="14" t="s">
        <v>21</v>
      </c>
      <c r="C76" s="56" t="s">
        <v>93</v>
      </c>
      <c r="D76" s="13" t="s">
        <v>133</v>
      </c>
      <c r="E76" s="16">
        <v>15.7</v>
      </c>
      <c r="F76" s="17">
        <v>0</v>
      </c>
      <c r="G76" s="17">
        <v>0</v>
      </c>
      <c r="H76" s="24">
        <f t="shared" si="4"/>
        <v>0</v>
      </c>
      <c r="I76" s="36">
        <f t="shared" si="5"/>
        <v>0</v>
      </c>
    </row>
    <row r="77" spans="1:9" ht="69.75" customHeight="1">
      <c r="A77" s="13">
        <v>27</v>
      </c>
      <c r="B77" s="14" t="s">
        <v>22</v>
      </c>
      <c r="C77" s="56" t="s">
        <v>94</v>
      </c>
      <c r="D77" s="13" t="s">
        <v>133</v>
      </c>
      <c r="E77" s="16">
        <v>13.6</v>
      </c>
      <c r="F77" s="17">
        <v>0</v>
      </c>
      <c r="G77" s="17">
        <v>0</v>
      </c>
      <c r="H77" s="24">
        <f t="shared" si="4"/>
        <v>0</v>
      </c>
      <c r="I77" s="36">
        <f t="shared" si="5"/>
        <v>0</v>
      </c>
    </row>
    <row r="78" spans="1:9" ht="33" customHeight="1">
      <c r="A78" s="63"/>
      <c r="B78" s="14"/>
      <c r="C78" s="68" t="s">
        <v>95</v>
      </c>
      <c r="D78" s="14"/>
      <c r="E78" s="63"/>
      <c r="F78" s="63"/>
      <c r="G78" s="63"/>
      <c r="H78" s="63"/>
      <c r="I78" s="69">
        <f>SUM(I46:I77)</f>
        <v>0</v>
      </c>
    </row>
    <row r="79" spans="1:9" ht="73.5" customHeight="1">
      <c r="A79" s="13">
        <v>1</v>
      </c>
      <c r="B79" s="14" t="s">
        <v>23</v>
      </c>
      <c r="C79" s="15" t="s">
        <v>96</v>
      </c>
      <c r="D79" s="13" t="s">
        <v>133</v>
      </c>
      <c r="E79" s="70">
        <v>18.600000000000001</v>
      </c>
      <c r="F79" s="71">
        <v>0</v>
      </c>
      <c r="G79" s="71">
        <v>0</v>
      </c>
      <c r="H79" s="71">
        <f t="shared" ref="H79:H84" si="6">F79+G79</f>
        <v>0</v>
      </c>
      <c r="I79" s="72">
        <f t="shared" ref="I79:I84" si="7">E79*H79</f>
        <v>0</v>
      </c>
    </row>
    <row r="80" spans="1:9" ht="39.75" customHeight="1">
      <c r="A80" s="13">
        <v>2</v>
      </c>
      <c r="B80" s="14" t="s">
        <v>97</v>
      </c>
      <c r="C80" s="15" t="s">
        <v>98</v>
      </c>
      <c r="D80" s="63" t="s">
        <v>139</v>
      </c>
      <c r="E80" s="70">
        <v>12</v>
      </c>
      <c r="F80" s="71">
        <v>0</v>
      </c>
      <c r="G80" s="71">
        <v>0</v>
      </c>
      <c r="H80" s="71">
        <f t="shared" si="6"/>
        <v>0</v>
      </c>
      <c r="I80" s="72">
        <f t="shared" si="7"/>
        <v>0</v>
      </c>
    </row>
    <row r="81" spans="1:9" ht="27" customHeight="1">
      <c r="A81" s="13">
        <v>3</v>
      </c>
      <c r="B81" s="14" t="s">
        <v>24</v>
      </c>
      <c r="C81" s="15" t="s">
        <v>99</v>
      </c>
      <c r="D81" s="63" t="s">
        <v>139</v>
      </c>
      <c r="E81" s="70">
        <v>6</v>
      </c>
      <c r="F81" s="71">
        <v>0</v>
      </c>
      <c r="G81" s="71">
        <v>0</v>
      </c>
      <c r="H81" s="71">
        <f t="shared" si="6"/>
        <v>0</v>
      </c>
      <c r="I81" s="72">
        <f t="shared" si="7"/>
        <v>0</v>
      </c>
    </row>
    <row r="82" spans="1:9" ht="33" customHeight="1">
      <c r="A82" s="13">
        <v>4</v>
      </c>
      <c r="B82" s="14" t="s">
        <v>24</v>
      </c>
      <c r="C82" s="22" t="s">
        <v>100</v>
      </c>
      <c r="D82" s="63" t="s">
        <v>139</v>
      </c>
      <c r="E82" s="73">
        <v>2</v>
      </c>
      <c r="F82" s="74">
        <v>0</v>
      </c>
      <c r="G82" s="74">
        <v>0</v>
      </c>
      <c r="H82" s="75">
        <f t="shared" si="6"/>
        <v>0</v>
      </c>
      <c r="I82" s="76">
        <f>E82*H82</f>
        <v>0</v>
      </c>
    </row>
    <row r="83" spans="1:9" ht="24">
      <c r="A83" s="66">
        <v>5</v>
      </c>
      <c r="B83" s="14" t="s">
        <v>24</v>
      </c>
      <c r="C83" s="22" t="s">
        <v>101</v>
      </c>
      <c r="D83" s="63" t="s">
        <v>139</v>
      </c>
      <c r="E83" s="73">
        <v>2</v>
      </c>
      <c r="F83" s="74">
        <v>0</v>
      </c>
      <c r="G83" s="74">
        <v>0</v>
      </c>
      <c r="H83" s="75">
        <f>F83+G83</f>
        <v>0</v>
      </c>
      <c r="I83" s="76">
        <f>E83*H83</f>
        <v>0</v>
      </c>
    </row>
    <row r="84" spans="1:9" ht="24">
      <c r="A84" s="66">
        <v>6</v>
      </c>
      <c r="B84" s="66" t="s">
        <v>25</v>
      </c>
      <c r="C84" s="56" t="s">
        <v>102</v>
      </c>
      <c r="D84" s="27" t="s">
        <v>140</v>
      </c>
      <c r="E84" s="77">
        <v>1</v>
      </c>
      <c r="F84" s="78">
        <v>0</v>
      </c>
      <c r="G84" s="78">
        <v>0</v>
      </c>
      <c r="H84" s="78">
        <f t="shared" si="6"/>
        <v>0</v>
      </c>
      <c r="I84" s="79">
        <f t="shared" si="7"/>
        <v>0</v>
      </c>
    </row>
    <row r="85" spans="1:9" ht="36">
      <c r="A85" s="66">
        <v>7</v>
      </c>
      <c r="B85" s="14" t="s">
        <v>26</v>
      </c>
      <c r="C85" s="15" t="s">
        <v>103</v>
      </c>
      <c r="D85" s="63" t="s">
        <v>138</v>
      </c>
      <c r="E85" s="70">
        <v>1</v>
      </c>
      <c r="F85" s="71">
        <v>0</v>
      </c>
      <c r="G85" s="71">
        <v>0</v>
      </c>
      <c r="H85" s="80">
        <f>F85+G85</f>
        <v>0</v>
      </c>
      <c r="I85" s="69">
        <f>E85*H85</f>
        <v>0</v>
      </c>
    </row>
    <row r="86" spans="1:9" ht="40.799999999999997">
      <c r="A86" s="66">
        <v>8</v>
      </c>
      <c r="B86" s="14" t="s">
        <v>28</v>
      </c>
      <c r="C86" s="15" t="s">
        <v>104</v>
      </c>
      <c r="D86" s="63" t="s">
        <v>151</v>
      </c>
      <c r="E86" s="81">
        <v>1.2E-2</v>
      </c>
      <c r="F86" s="82">
        <v>0</v>
      </c>
      <c r="G86" s="82">
        <v>0</v>
      </c>
      <c r="H86" s="78">
        <f>F86+G86</f>
        <v>0</v>
      </c>
      <c r="I86" s="79">
        <f>E86*H86</f>
        <v>0</v>
      </c>
    </row>
    <row r="87" spans="1:9">
      <c r="A87" s="13"/>
      <c r="B87" s="14"/>
      <c r="C87" s="12" t="s">
        <v>105</v>
      </c>
      <c r="D87" s="83"/>
      <c r="E87" s="84"/>
      <c r="F87" s="84"/>
      <c r="G87" s="84"/>
      <c r="H87" s="84"/>
      <c r="I87" s="85">
        <f>SUM(I79:I86)</f>
        <v>0</v>
      </c>
    </row>
    <row r="88" spans="1:9">
      <c r="A88" s="63"/>
      <c r="B88" s="14"/>
      <c r="C88" s="68" t="s">
        <v>106</v>
      </c>
      <c r="D88" s="14"/>
      <c r="E88" s="63"/>
      <c r="F88" s="63"/>
      <c r="G88" s="63"/>
      <c r="H88" s="63"/>
      <c r="I88" s="86"/>
    </row>
    <row r="89" spans="1:9" ht="63" customHeight="1">
      <c r="A89" s="13">
        <v>1</v>
      </c>
      <c r="B89" s="13" t="s">
        <v>29</v>
      </c>
      <c r="C89" s="87" t="s">
        <v>107</v>
      </c>
      <c r="D89" s="13" t="s">
        <v>133</v>
      </c>
      <c r="E89" s="81">
        <v>11.6</v>
      </c>
      <c r="F89" s="82">
        <v>0</v>
      </c>
      <c r="G89" s="82">
        <v>0</v>
      </c>
      <c r="H89" s="20">
        <f>F89+G89</f>
        <v>0</v>
      </c>
      <c r="I89" s="21">
        <f>E89*H89</f>
        <v>0</v>
      </c>
    </row>
    <row r="90" spans="1:9" ht="60.75" customHeight="1">
      <c r="A90" s="13">
        <v>2</v>
      </c>
      <c r="B90" s="13" t="s">
        <v>30</v>
      </c>
      <c r="C90" s="87" t="s">
        <v>108</v>
      </c>
      <c r="D90" s="13" t="s">
        <v>134</v>
      </c>
      <c r="E90" s="81">
        <v>7.2</v>
      </c>
      <c r="F90" s="82">
        <v>0</v>
      </c>
      <c r="G90" s="82">
        <v>0</v>
      </c>
      <c r="H90" s="82">
        <f>F90+G90</f>
        <v>0</v>
      </c>
      <c r="I90" s="88">
        <f>E90*H90</f>
        <v>0</v>
      </c>
    </row>
    <row r="91" spans="1:9" ht="34.5" customHeight="1">
      <c r="A91" s="13">
        <v>3</v>
      </c>
      <c r="B91" s="13" t="s">
        <v>48</v>
      </c>
      <c r="C91" s="87" t="s">
        <v>109</v>
      </c>
      <c r="D91" s="63" t="s">
        <v>139</v>
      </c>
      <c r="E91" s="81">
        <v>8</v>
      </c>
      <c r="F91" s="82">
        <v>0</v>
      </c>
      <c r="G91" s="82">
        <v>0</v>
      </c>
      <c r="H91" s="82">
        <f>F91+G91</f>
        <v>0</v>
      </c>
      <c r="I91" s="88">
        <f>E91*H91</f>
        <v>0</v>
      </c>
    </row>
    <row r="92" spans="1:9">
      <c r="A92" s="151">
        <v>4</v>
      </c>
      <c r="B92" s="151" t="s">
        <v>31</v>
      </c>
      <c r="C92" s="153" t="s">
        <v>110</v>
      </c>
      <c r="D92" s="166" t="s">
        <v>115</v>
      </c>
      <c r="E92" s="151">
        <v>2</v>
      </c>
      <c r="F92" s="175">
        <v>0</v>
      </c>
      <c r="G92" s="175">
        <v>0</v>
      </c>
      <c r="H92" s="175">
        <f>F92+G92</f>
        <v>0</v>
      </c>
      <c r="I92" s="172">
        <f>E92*H92</f>
        <v>0</v>
      </c>
    </row>
    <row r="93" spans="1:9" ht="70.5" customHeight="1">
      <c r="A93" s="159"/>
      <c r="B93" s="159"/>
      <c r="C93" s="174"/>
      <c r="D93" s="168"/>
      <c r="E93" s="159"/>
      <c r="F93" s="176"/>
      <c r="G93" s="176"/>
      <c r="H93" s="176"/>
      <c r="I93" s="173"/>
    </row>
    <row r="94" spans="1:9" ht="63.75" customHeight="1">
      <c r="A94" s="66">
        <v>5</v>
      </c>
      <c r="B94" s="66" t="s">
        <v>32</v>
      </c>
      <c r="C94" s="130" t="s">
        <v>111</v>
      </c>
      <c r="D94" s="27" t="s">
        <v>116</v>
      </c>
      <c r="E94" s="66">
        <v>2</v>
      </c>
      <c r="F94" s="89">
        <v>0</v>
      </c>
      <c r="G94" s="89">
        <v>0</v>
      </c>
      <c r="H94" s="89">
        <f t="shared" ref="H94:H101" si="8">F94+G94</f>
        <v>0</v>
      </c>
      <c r="I94" s="90">
        <f t="shared" ref="I94:I99" si="9">E94*H94</f>
        <v>0</v>
      </c>
    </row>
    <row r="95" spans="1:9" ht="39.75" customHeight="1">
      <c r="A95" s="66">
        <v>6</v>
      </c>
      <c r="B95" s="13" t="s">
        <v>48</v>
      </c>
      <c r="C95" s="56" t="s">
        <v>112</v>
      </c>
      <c r="D95" s="63" t="s">
        <v>139</v>
      </c>
      <c r="E95" s="66">
        <v>2</v>
      </c>
      <c r="F95" s="89">
        <v>0</v>
      </c>
      <c r="G95" s="89">
        <v>0</v>
      </c>
      <c r="H95" s="89">
        <f t="shared" si="8"/>
        <v>0</v>
      </c>
      <c r="I95" s="90">
        <f t="shared" si="9"/>
        <v>0</v>
      </c>
    </row>
    <row r="96" spans="1:9" ht="40.5" customHeight="1">
      <c r="A96" s="66">
        <v>7</v>
      </c>
      <c r="B96" s="13" t="s">
        <v>48</v>
      </c>
      <c r="C96" s="56" t="s">
        <v>113</v>
      </c>
      <c r="D96" s="27" t="s">
        <v>116</v>
      </c>
      <c r="E96" s="66">
        <v>2</v>
      </c>
      <c r="F96" s="89">
        <v>0</v>
      </c>
      <c r="G96" s="89">
        <v>0</v>
      </c>
      <c r="H96" s="89">
        <f>F96+G96</f>
        <v>0</v>
      </c>
      <c r="I96" s="90">
        <f t="shared" si="9"/>
        <v>0</v>
      </c>
    </row>
    <row r="97" spans="1:9" ht="24" customHeight="1">
      <c r="A97" s="66">
        <v>8</v>
      </c>
      <c r="B97" s="66" t="s">
        <v>33</v>
      </c>
      <c r="C97" s="56" t="s">
        <v>114</v>
      </c>
      <c r="D97" s="27" t="s">
        <v>139</v>
      </c>
      <c r="E97" s="91">
        <v>1</v>
      </c>
      <c r="F97" s="78">
        <v>0</v>
      </c>
      <c r="G97" s="78">
        <v>0</v>
      </c>
      <c r="H97" s="78">
        <f t="shared" si="8"/>
        <v>0</v>
      </c>
      <c r="I97" s="79">
        <f t="shared" si="9"/>
        <v>0</v>
      </c>
    </row>
    <row r="98" spans="1:9" ht="51.75" customHeight="1">
      <c r="A98" s="66">
        <v>9</v>
      </c>
      <c r="B98" s="14" t="s">
        <v>26</v>
      </c>
      <c r="C98" s="15" t="s">
        <v>117</v>
      </c>
      <c r="D98" s="63" t="s">
        <v>27</v>
      </c>
      <c r="E98" s="70">
        <v>1</v>
      </c>
      <c r="F98" s="71">
        <v>0</v>
      </c>
      <c r="G98" s="71">
        <v>0</v>
      </c>
      <c r="H98" s="80">
        <f t="shared" si="8"/>
        <v>0</v>
      </c>
      <c r="I98" s="69">
        <f t="shared" si="9"/>
        <v>0</v>
      </c>
    </row>
    <row r="99" spans="1:9" ht="28.5" customHeight="1">
      <c r="A99" s="66">
        <v>10</v>
      </c>
      <c r="B99" s="14" t="s">
        <v>34</v>
      </c>
      <c r="C99" s="15" t="s">
        <v>118</v>
      </c>
      <c r="D99" s="63" t="s">
        <v>139</v>
      </c>
      <c r="E99" s="81">
        <v>1</v>
      </c>
      <c r="F99" s="82">
        <v>0</v>
      </c>
      <c r="G99" s="82">
        <v>0</v>
      </c>
      <c r="H99" s="78">
        <f t="shared" si="8"/>
        <v>0</v>
      </c>
      <c r="I99" s="79">
        <f t="shared" si="9"/>
        <v>0</v>
      </c>
    </row>
    <row r="100" spans="1:9" ht="51" customHeight="1">
      <c r="A100" s="66">
        <v>11</v>
      </c>
      <c r="B100" s="14" t="s">
        <v>28</v>
      </c>
      <c r="C100" s="15" t="s">
        <v>119</v>
      </c>
      <c r="D100" s="13" t="s">
        <v>146</v>
      </c>
      <c r="E100" s="81">
        <v>1.2E-2</v>
      </c>
      <c r="F100" s="82">
        <v>0</v>
      </c>
      <c r="G100" s="82">
        <v>0</v>
      </c>
      <c r="H100" s="78">
        <f t="shared" si="8"/>
        <v>0</v>
      </c>
      <c r="I100" s="79">
        <f>E100*H100</f>
        <v>0</v>
      </c>
    </row>
    <row r="101" spans="1:9" ht="82.5" customHeight="1">
      <c r="A101" s="66">
        <v>12</v>
      </c>
      <c r="B101" s="13" t="s">
        <v>48</v>
      </c>
      <c r="C101" s="15" t="s">
        <v>120</v>
      </c>
      <c r="D101" s="13" t="s">
        <v>146</v>
      </c>
      <c r="E101" s="81">
        <v>29.44</v>
      </c>
      <c r="F101" s="82">
        <v>0</v>
      </c>
      <c r="G101" s="82">
        <v>0</v>
      </c>
      <c r="H101" s="78">
        <f t="shared" si="8"/>
        <v>0</v>
      </c>
      <c r="I101" s="79">
        <f>E101*H101</f>
        <v>0</v>
      </c>
    </row>
    <row r="102" spans="1:9">
      <c r="A102" s="13"/>
      <c r="B102" s="14"/>
      <c r="C102" s="12" t="s">
        <v>105</v>
      </c>
      <c r="D102" s="83"/>
      <c r="E102" s="84"/>
      <c r="F102" s="84"/>
      <c r="G102" s="84"/>
      <c r="H102" s="84"/>
      <c r="I102" s="85">
        <f>SUM(I89:I101)</f>
        <v>0</v>
      </c>
    </row>
    <row r="103" spans="1:9">
      <c r="A103" s="92"/>
      <c r="B103" s="92"/>
      <c r="C103" s="68" t="s">
        <v>121</v>
      </c>
      <c r="D103" s="2"/>
      <c r="E103" s="2"/>
      <c r="F103" s="2"/>
      <c r="G103" s="2"/>
      <c r="H103" s="2"/>
      <c r="I103" s="93"/>
    </row>
    <row r="104" spans="1:9" ht="54" customHeight="1">
      <c r="A104" s="94">
        <v>1</v>
      </c>
      <c r="B104" s="95" t="s">
        <v>35</v>
      </c>
      <c r="C104" s="15" t="s">
        <v>122</v>
      </c>
      <c r="D104" s="96" t="s">
        <v>136</v>
      </c>
      <c r="E104" s="97">
        <v>1</v>
      </c>
      <c r="F104" s="98">
        <v>0</v>
      </c>
      <c r="G104" s="98">
        <v>0</v>
      </c>
      <c r="H104" s="98">
        <f>F104+G104</f>
        <v>0</v>
      </c>
      <c r="I104" s="79">
        <f>E104*H104</f>
        <v>0</v>
      </c>
    </row>
    <row r="105" spans="1:9" ht="22.5" customHeight="1">
      <c r="A105" s="99">
        <v>2</v>
      </c>
      <c r="B105" s="100" t="s">
        <v>49</v>
      </c>
      <c r="C105" s="101" t="s">
        <v>123</v>
      </c>
      <c r="D105" s="96" t="s">
        <v>139</v>
      </c>
      <c r="E105" s="97">
        <v>1</v>
      </c>
      <c r="F105" s="102">
        <v>0</v>
      </c>
      <c r="G105" s="103">
        <v>0</v>
      </c>
      <c r="H105" s="98">
        <f t="shared" ref="H105:H118" si="10">F105+G105</f>
        <v>0</v>
      </c>
      <c r="I105" s="79">
        <f t="shared" ref="I105:I118" si="11">E105*H105</f>
        <v>0</v>
      </c>
    </row>
    <row r="106" spans="1:9" ht="39" customHeight="1">
      <c r="A106" s="99">
        <v>3</v>
      </c>
      <c r="B106" s="100" t="s">
        <v>49</v>
      </c>
      <c r="C106" s="101" t="s">
        <v>124</v>
      </c>
      <c r="D106" s="104" t="s">
        <v>136</v>
      </c>
      <c r="E106" s="105">
        <v>2</v>
      </c>
      <c r="F106" s="102">
        <v>0</v>
      </c>
      <c r="G106" s="106">
        <v>0</v>
      </c>
      <c r="H106" s="98">
        <f t="shared" si="10"/>
        <v>0</v>
      </c>
      <c r="I106" s="79">
        <f t="shared" si="11"/>
        <v>0</v>
      </c>
    </row>
    <row r="107" spans="1:9" ht="49.5" customHeight="1">
      <c r="A107" s="94">
        <v>4</v>
      </c>
      <c r="B107" s="107" t="s">
        <v>36</v>
      </c>
      <c r="C107" s="101" t="s">
        <v>152</v>
      </c>
      <c r="D107" s="96" t="s">
        <v>136</v>
      </c>
      <c r="E107" s="108">
        <v>11</v>
      </c>
      <c r="F107" s="102">
        <v>0</v>
      </c>
      <c r="G107" s="103">
        <v>0</v>
      </c>
      <c r="H107" s="98">
        <f t="shared" si="10"/>
        <v>0</v>
      </c>
      <c r="I107" s="79">
        <f t="shared" si="11"/>
        <v>0</v>
      </c>
    </row>
    <row r="108" spans="1:9" ht="48" customHeight="1">
      <c r="A108" s="94">
        <v>5</v>
      </c>
      <c r="B108" s="107" t="s">
        <v>36</v>
      </c>
      <c r="C108" s="101" t="s">
        <v>153</v>
      </c>
      <c r="D108" s="96" t="s">
        <v>136</v>
      </c>
      <c r="E108" s="108">
        <v>7</v>
      </c>
      <c r="F108" s="102">
        <v>0</v>
      </c>
      <c r="G108" s="103">
        <v>0</v>
      </c>
      <c r="H108" s="98">
        <f t="shared" si="10"/>
        <v>0</v>
      </c>
      <c r="I108" s="79">
        <f t="shared" si="11"/>
        <v>0</v>
      </c>
    </row>
    <row r="109" spans="1:9" ht="48" customHeight="1">
      <c r="A109" s="94"/>
      <c r="B109" s="107" t="s">
        <v>36</v>
      </c>
      <c r="C109" s="101" t="s">
        <v>154</v>
      </c>
      <c r="D109" s="96" t="s">
        <v>136</v>
      </c>
      <c r="E109" s="108">
        <v>4</v>
      </c>
      <c r="F109" s="102">
        <v>0</v>
      </c>
      <c r="G109" s="103">
        <v>0</v>
      </c>
      <c r="H109" s="98">
        <f t="shared" si="10"/>
        <v>0</v>
      </c>
      <c r="I109" s="79">
        <f t="shared" si="11"/>
        <v>0</v>
      </c>
    </row>
    <row r="110" spans="1:9" ht="37.5" customHeight="1">
      <c r="A110" s="94">
        <v>6</v>
      </c>
      <c r="B110" s="109" t="s">
        <v>37</v>
      </c>
      <c r="C110" s="101" t="s">
        <v>125</v>
      </c>
      <c r="D110" s="96" t="s">
        <v>136</v>
      </c>
      <c r="E110" s="108">
        <v>12</v>
      </c>
      <c r="F110" s="102">
        <v>0</v>
      </c>
      <c r="G110" s="103">
        <v>0</v>
      </c>
      <c r="H110" s="98">
        <f t="shared" si="10"/>
        <v>0</v>
      </c>
      <c r="I110" s="79">
        <f t="shared" si="11"/>
        <v>0</v>
      </c>
    </row>
    <row r="111" spans="1:9" ht="48.75" customHeight="1">
      <c r="A111" s="94">
        <v>7</v>
      </c>
      <c r="B111" s="107" t="s">
        <v>38</v>
      </c>
      <c r="C111" s="101" t="s">
        <v>126</v>
      </c>
      <c r="D111" s="96" t="s">
        <v>136</v>
      </c>
      <c r="E111" s="108">
        <v>5</v>
      </c>
      <c r="F111" s="102">
        <v>0</v>
      </c>
      <c r="G111" s="103">
        <v>0</v>
      </c>
      <c r="H111" s="98">
        <f t="shared" si="10"/>
        <v>0</v>
      </c>
      <c r="I111" s="79">
        <f t="shared" si="11"/>
        <v>0</v>
      </c>
    </row>
    <row r="112" spans="1:9" ht="51" customHeight="1">
      <c r="A112" s="94">
        <v>8</v>
      </c>
      <c r="B112" s="110" t="s">
        <v>48</v>
      </c>
      <c r="C112" s="101" t="s">
        <v>127</v>
      </c>
      <c r="D112" s="96" t="s">
        <v>136</v>
      </c>
      <c r="E112" s="108">
        <v>13</v>
      </c>
      <c r="F112" s="102">
        <v>0</v>
      </c>
      <c r="G112" s="103">
        <v>0</v>
      </c>
      <c r="H112" s="98">
        <f t="shared" si="10"/>
        <v>0</v>
      </c>
      <c r="I112" s="79">
        <f t="shared" si="11"/>
        <v>0</v>
      </c>
    </row>
    <row r="113" spans="1:9" ht="24.75" customHeight="1">
      <c r="A113" s="94">
        <v>9</v>
      </c>
      <c r="B113" s="111" t="s">
        <v>48</v>
      </c>
      <c r="C113" s="101" t="s">
        <v>128</v>
      </c>
      <c r="D113" s="96" t="s">
        <v>136</v>
      </c>
      <c r="E113" s="112">
        <v>5</v>
      </c>
      <c r="F113" s="113">
        <v>0</v>
      </c>
      <c r="G113" s="114">
        <v>0</v>
      </c>
      <c r="H113" s="98">
        <f t="shared" si="10"/>
        <v>0</v>
      </c>
      <c r="I113" s="79">
        <f t="shared" si="11"/>
        <v>0</v>
      </c>
    </row>
    <row r="114" spans="1:9" ht="59.25" customHeight="1">
      <c r="A114" s="94">
        <v>10</v>
      </c>
      <c r="B114" s="110" t="s">
        <v>39</v>
      </c>
      <c r="C114" s="115" t="s">
        <v>164</v>
      </c>
      <c r="D114" s="116" t="s">
        <v>141</v>
      </c>
      <c r="E114" s="117">
        <v>36</v>
      </c>
      <c r="F114" s="118">
        <v>0</v>
      </c>
      <c r="G114" s="118">
        <v>0</v>
      </c>
      <c r="H114" s="98">
        <f t="shared" si="10"/>
        <v>0</v>
      </c>
      <c r="I114" s="79">
        <f t="shared" si="11"/>
        <v>0</v>
      </c>
    </row>
    <row r="115" spans="1:9" ht="56.25" customHeight="1">
      <c r="A115" s="94">
        <v>11</v>
      </c>
      <c r="B115" s="110" t="s">
        <v>39</v>
      </c>
      <c r="C115" s="115" t="s">
        <v>163</v>
      </c>
      <c r="D115" s="116" t="s">
        <v>142</v>
      </c>
      <c r="E115" s="117">
        <v>44.2</v>
      </c>
      <c r="F115" s="118">
        <v>0</v>
      </c>
      <c r="G115" s="118">
        <v>0</v>
      </c>
      <c r="H115" s="98">
        <v>0</v>
      </c>
      <c r="I115" s="79">
        <f t="shared" si="11"/>
        <v>0</v>
      </c>
    </row>
    <row r="116" spans="1:9" ht="60.75" customHeight="1">
      <c r="A116" s="94">
        <v>12</v>
      </c>
      <c r="B116" s="110" t="s">
        <v>39</v>
      </c>
      <c r="C116" s="115" t="s">
        <v>162</v>
      </c>
      <c r="D116" s="116" t="s">
        <v>142</v>
      </c>
      <c r="E116" s="117">
        <v>51</v>
      </c>
      <c r="F116" s="118">
        <v>0</v>
      </c>
      <c r="G116" s="118">
        <v>0</v>
      </c>
      <c r="H116" s="98">
        <v>0</v>
      </c>
      <c r="I116" s="79">
        <f t="shared" si="11"/>
        <v>0</v>
      </c>
    </row>
    <row r="117" spans="1:9" ht="42" customHeight="1">
      <c r="A117" s="94">
        <v>13</v>
      </c>
      <c r="B117" s="110" t="s">
        <v>48</v>
      </c>
      <c r="C117" s="115" t="s">
        <v>129</v>
      </c>
      <c r="D117" s="116" t="s">
        <v>135</v>
      </c>
      <c r="E117" s="117">
        <v>2</v>
      </c>
      <c r="F117" s="118">
        <v>0</v>
      </c>
      <c r="G117" s="118">
        <v>0</v>
      </c>
      <c r="H117" s="98">
        <v>0</v>
      </c>
      <c r="I117" s="79">
        <f t="shared" si="11"/>
        <v>0</v>
      </c>
    </row>
    <row r="118" spans="1:9" ht="43.5" customHeight="1">
      <c r="A118" s="94">
        <v>14</v>
      </c>
      <c r="B118" s="110" t="s">
        <v>48</v>
      </c>
      <c r="C118" s="115" t="s">
        <v>130</v>
      </c>
      <c r="D118" s="116" t="s">
        <v>135</v>
      </c>
      <c r="E118" s="117">
        <v>1</v>
      </c>
      <c r="F118" s="118">
        <v>0</v>
      </c>
      <c r="G118" s="118">
        <v>0</v>
      </c>
      <c r="H118" s="98">
        <f t="shared" si="10"/>
        <v>0</v>
      </c>
      <c r="I118" s="79">
        <f t="shared" si="11"/>
        <v>0</v>
      </c>
    </row>
    <row r="119" spans="1:9">
      <c r="A119" s="94"/>
      <c r="B119" s="119"/>
      <c r="C119" s="12" t="s">
        <v>105</v>
      </c>
      <c r="D119" s="120"/>
      <c r="E119" s="121"/>
      <c r="F119" s="121"/>
      <c r="G119" s="121"/>
      <c r="H119" s="121"/>
      <c r="I119" s="122">
        <f>SUM(I104:I118)</f>
        <v>0</v>
      </c>
    </row>
    <row r="120" spans="1:9" ht="26.4">
      <c r="A120" s="2"/>
      <c r="B120" s="2"/>
      <c r="C120" s="123" t="s">
        <v>131</v>
      </c>
      <c r="D120" s="124"/>
      <c r="E120" s="124"/>
      <c r="F120" s="124"/>
      <c r="G120" s="124"/>
      <c r="H120" s="124"/>
      <c r="I120" s="125">
        <f>I119+I102+I87+I78+I45+I34+I26</f>
        <v>0</v>
      </c>
    </row>
    <row r="121" spans="1:9" hidden="1">
      <c r="C121" s="123" t="s">
        <v>40</v>
      </c>
      <c r="D121" s="124"/>
      <c r="E121" s="124"/>
      <c r="F121" s="124"/>
      <c r="G121" s="124"/>
      <c r="H121" s="124"/>
      <c r="I121" s="125">
        <f>I120+I103+I88+I79+I46+I35+I27</f>
        <v>0</v>
      </c>
    </row>
    <row r="122" spans="1:9" hidden="1">
      <c r="C122" s="123" t="s">
        <v>41</v>
      </c>
      <c r="D122" s="124"/>
      <c r="E122" s="124"/>
      <c r="F122" s="124"/>
      <c r="G122" s="124"/>
      <c r="H122" s="124"/>
      <c r="I122" s="125">
        <f>I121+I104+I89+I80+I47+I36+I28</f>
        <v>0</v>
      </c>
    </row>
    <row r="124" spans="1:9">
      <c r="D124" s="127"/>
    </row>
    <row r="125" spans="1:9">
      <c r="D125" s="128"/>
    </row>
    <row r="126" spans="1:9">
      <c r="H126" s="126"/>
    </row>
  </sheetData>
  <mergeCells count="73">
    <mergeCell ref="I92:I93"/>
    <mergeCell ref="H53:H56"/>
    <mergeCell ref="I53:I56"/>
    <mergeCell ref="A92:A93"/>
    <mergeCell ref="B92:B93"/>
    <mergeCell ref="C92:C93"/>
    <mergeCell ref="D92:D93"/>
    <mergeCell ref="E92:E93"/>
    <mergeCell ref="F92:F93"/>
    <mergeCell ref="G92:G93"/>
    <mergeCell ref="H92:H93"/>
    <mergeCell ref="F53:F56"/>
    <mergeCell ref="G53:G56"/>
    <mergeCell ref="A50:A51"/>
    <mergeCell ref="B50:B51"/>
    <mergeCell ref="C50:C51"/>
    <mergeCell ref="D50:D51"/>
    <mergeCell ref="E50:E51"/>
    <mergeCell ref="A53:A56"/>
    <mergeCell ref="B53:B56"/>
    <mergeCell ref="C53:C56"/>
    <mergeCell ref="D53:D56"/>
    <mergeCell ref="E53:E56"/>
    <mergeCell ref="F48:F49"/>
    <mergeCell ref="G48:G49"/>
    <mergeCell ref="H48:H49"/>
    <mergeCell ref="I48:I49"/>
    <mergeCell ref="G50:G51"/>
    <mergeCell ref="H50:H51"/>
    <mergeCell ref="I50:I51"/>
    <mergeCell ref="F50:F51"/>
    <mergeCell ref="A48:A49"/>
    <mergeCell ref="B48:B49"/>
    <mergeCell ref="C48:C49"/>
    <mergeCell ref="D48:D49"/>
    <mergeCell ref="E48:E49"/>
    <mergeCell ref="H40:H41"/>
    <mergeCell ref="I40:I41"/>
    <mergeCell ref="A43:A44"/>
    <mergeCell ref="B43:B44"/>
    <mergeCell ref="C43:C44"/>
    <mergeCell ref="D43:D44"/>
    <mergeCell ref="E43:E44"/>
    <mergeCell ref="F43:F44"/>
    <mergeCell ref="G43:G44"/>
    <mergeCell ref="H43:H44"/>
    <mergeCell ref="I43:I44"/>
    <mergeCell ref="G38:G39"/>
    <mergeCell ref="H38:H39"/>
    <mergeCell ref="I38:I39"/>
    <mergeCell ref="A40:A41"/>
    <mergeCell ref="B40:B41"/>
    <mergeCell ref="C40:C41"/>
    <mergeCell ref="D40:D41"/>
    <mergeCell ref="E40:E41"/>
    <mergeCell ref="F40:F41"/>
    <mergeCell ref="G40:G41"/>
    <mergeCell ref="A38:A39"/>
    <mergeCell ref="B38:B39"/>
    <mergeCell ref="C38:C39"/>
    <mergeCell ref="D38:D39"/>
    <mergeCell ref="E38:E39"/>
    <mergeCell ref="F38:F39"/>
    <mergeCell ref="B6:I6"/>
    <mergeCell ref="A30:A32"/>
    <mergeCell ref="B30:B32"/>
    <mergeCell ref="C30:C32"/>
    <mergeCell ref="D30:D32"/>
    <mergeCell ref="E30:E32"/>
    <mergeCell ref="F30:F32"/>
    <mergeCell ref="G30:G32"/>
    <mergeCell ref="H30:H32"/>
    <mergeCell ref="I30:I3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Nune Dadoyan</dc:creator>
  <cp:lastModifiedBy>Hovsepyan Kristine</cp:lastModifiedBy>
  <dcterms:created xsi:type="dcterms:W3CDTF">2025-08-07T10:03:07Z</dcterms:created>
  <dcterms:modified xsi:type="dcterms:W3CDTF">2025-08-19T06:11:46Z</dcterms:modified>
</cp:coreProperties>
</file>